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<sst xmlns="http://schemas.openxmlformats.org/spreadsheetml/2006/main" count="520" uniqueCount="148">
  <si>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</si>
  <si>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</si>
  <si>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</si>
  <si>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</si>
  <si>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</si>
  <si>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</si>
  <si>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</si>
  <si>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</si>
  <si>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</si>
  <si>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</si>
  <si>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</si>
  <si>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</si>
  <si>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</si>
  <si>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</si>
  <si>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</si>
  <si>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</si>
  <si>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</si>
  <si>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</si>
  <si>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</si>
  <si>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</si>
  <si>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</si>
  <si>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</si>
  <si>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</si>
  <si>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</si>
  <si>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</si>
  <si>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</si>
  <si>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</si>
  <si>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</si>
  <si>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</si>
  <si>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5A N° 22 - 13</t>
  </si>
  <si>
    <t>www.intenalco.edu.co</t>
  </si>
  <si>
    <t>Alquiler y arrendamiento de propiedades o edificaciones</t>
  </si>
  <si>
    <t>Enero</t>
  </si>
  <si>
    <t>12 meses</t>
  </si>
  <si>
    <t>Directa</t>
  </si>
  <si>
    <t>NO</t>
  </si>
  <si>
    <t>N.A.</t>
  </si>
  <si>
    <t>Ivan Orlando Gonzales
Secretario General
4857046  ext. 130
secretariogeneral@intenalco.edu.co</t>
  </si>
  <si>
    <t>Contratación de servicios  de pauta publicitaria en diferentes medios</t>
  </si>
  <si>
    <t>Propios</t>
  </si>
  <si>
    <t xml:space="preserve">Contratos de prestación de servicios profesionales de apoyo a la gestión, para dictar charlas conferencias y clase en los programas de acuerdo a la programación semestral  año 2014, de la vicerrectoría académica.  </t>
  </si>
  <si>
    <t>Renovar pólizas de seguros contra incendios, responsabilidad civil y seguros generales</t>
  </si>
  <si>
    <t>Suministro de pasajes aéreos nacionales e internacionales incluyendo reservas y demás servicios aeroportuarios y viáticos de funcionarios de la institución</t>
  </si>
  <si>
    <t xml:space="preserve">Renovación de licencias de Windows </t>
  </si>
  <si>
    <t>Renovación suscripción periódicos y revistas</t>
  </si>
  <si>
    <t>Contratar el Suministro de Servicios Públicos y otros servicios</t>
  </si>
  <si>
    <t>Septiembre</t>
  </si>
  <si>
    <t xml:space="preserve">NO </t>
  </si>
  <si>
    <t>Marzo</t>
  </si>
  <si>
    <t>6 meses</t>
  </si>
  <si>
    <t>Suministro de dotación de uniformes para el personal administrativo</t>
  </si>
  <si>
    <t>Suministro de elementos de papelería y útiles de escritorio</t>
  </si>
  <si>
    <t xml:space="preserve">Suministro de elementos de aseo y limpieza </t>
  </si>
  <si>
    <t>3 meses</t>
  </si>
  <si>
    <t xml:space="preserve">Suministro de herramientas, Maquinaria y Equipo para Mantenimiento preventivo y correctivo de infraestructura fisca </t>
  </si>
  <si>
    <t>Adquisición de herramientas, dotación y materiales  eléctricos para el  servicio y mantenimiento de las redes eléctricas y equipos de computo</t>
  </si>
  <si>
    <t>Contratación de Servicios de envío, recogida o entrega de correo</t>
  </si>
  <si>
    <t xml:space="preserve">55101524 82121502 60101600
</t>
  </si>
  <si>
    <t>Adquisición de libros y tipografías</t>
  </si>
  <si>
    <t>55111504 55101506</t>
  </si>
  <si>
    <t>72121406 
80111618</t>
  </si>
  <si>
    <t>Contratar Servicios de edificación y construcción de instalaciones para construir estructura educativa de INTENALCO Educación superior con el propósito de ampliar la cobertura educativa y permanencia de los estudiantes de los programas técnicos profesionales y de educación para el trabajo y el desarrollo humano ofertados por la institución</t>
  </si>
  <si>
    <t>18 Meses</t>
  </si>
  <si>
    <t>Contrato Interadministrativo</t>
  </si>
  <si>
    <t>SI</t>
  </si>
  <si>
    <t>APROBADAS</t>
  </si>
  <si>
    <t>Febrero</t>
  </si>
  <si>
    <t>11 meses</t>
  </si>
  <si>
    <t>Adquisición de CAMILLA HOSPITALARIA GRADUABLE 131-70,almohada y colchón para las practicas de estudiantes del programa de enfermería  instaladas en INTENALCO</t>
  </si>
  <si>
    <t>10 meses</t>
  </si>
  <si>
    <t>Contratar el Suministro de Combustibles, Aditivos para combustibles, Lubricantes y Materiales Anticorrosivos para vehículo institucional</t>
  </si>
  <si>
    <t xml:space="preserve">Febrero </t>
  </si>
  <si>
    <t>IMPREVISTOS DE BIENES Y SERVICIOS</t>
  </si>
  <si>
    <r>
      <rPr>
        <b/>
        <sz val="8"/>
        <color indexed="8"/>
        <rFont val="Arial"/>
        <family val="2"/>
      </rPr>
      <t xml:space="preserve">MISIÓN: </t>
    </r>
    <r>
      <rPr>
        <sz val="8"/>
        <color indexed="8"/>
        <rFont val="Arial"/>
        <family val="2"/>
      </rPr>
      <t xml:space="preserve">"Intenalco forma profesionales con excelente bases técnicas y científicas, generadores de procesos de cambio, con visión futurista, con valores éticos, autónomos y perseverantes capaces de asumir riesgos, defender sus derechos, respetar los de los demás y fomentar la conservación del medio ambiente".
</t>
    </r>
    <r>
      <rPr>
        <b/>
        <sz val="8"/>
        <color indexed="8"/>
        <rFont val="Arial"/>
        <family val="2"/>
      </rPr>
      <t xml:space="preserve">VISIÓN: </t>
    </r>
    <r>
      <rPr>
        <sz val="8"/>
        <color indexed="8"/>
        <rFont val="Arial"/>
        <family val="2"/>
      </rPr>
      <t>"Intenalco a mediano plazo, se convertirá en una institución universitaria que ofrezca programas de  pregrado y postgrado ajustado a los modelos pedagógicos que caractericen la formación humana y profesionales de sus egresados,contar´con planta propia en la ciudad de Cali, ampliará la cobertura educativa a diferentes regiones del país"</t>
    </r>
  </si>
  <si>
    <t>Mínima Cuantía</t>
  </si>
  <si>
    <t>Iban Orlando Gonzales
Secretario General
4857046  ext. 130
secretariogeneral@intenalco.edu.co</t>
  </si>
  <si>
    <t>Adquisición de servicios y compra de equipos de Bienestar universitario</t>
  </si>
  <si>
    <t>Nación / Propios</t>
  </si>
  <si>
    <t xml:space="preserve">Contratar la interventoría Técnica y Administrativa para la construcción de obras del proyecto "Construcción de infraestructura física y condiciones físicas de intenalco". </t>
  </si>
  <si>
    <t>Concurso de Méritos Abierto</t>
  </si>
  <si>
    <t xml:space="preserve">INSTITUTO TÉCNICO NACIONAL DE COMERCIO SIMÓN RODRÍGUEZ </t>
  </si>
  <si>
    <r>
      <t xml:space="preserve">El Instituto cuenta con un Plan Estratégico  Institucional 2013-2015 en el cual comprende cuatro ejes estratégicos: 1) Calidad académica 2)Pertinencia social 3)Modernización institucional   4) Bienestar institucional, a través de los cuales orienta su quehacer académico y administrativo, cuenta con un personal  docentes de planta , administrativo y trabajadores oficiales y su presupuesto para la vigencia 2015 esta distribuido de la siguiente manera: 
</t>
    </r>
    <r>
      <rPr>
        <b/>
        <sz val="8"/>
        <color indexed="8"/>
        <rFont val="Arial"/>
        <family val="2"/>
      </rPr>
      <t xml:space="preserve">1. </t>
    </r>
    <r>
      <rPr>
        <b/>
        <sz val="8"/>
        <color indexed="8"/>
        <rFont val="Arial"/>
        <family val="2"/>
      </rPr>
      <t xml:space="preserve">Funcionamiento: 4.847.729.570 $
1.1 </t>
    </r>
    <r>
      <rPr>
        <sz val="8"/>
        <color indexed="8"/>
        <rFont val="Arial"/>
        <family val="2"/>
      </rPr>
      <t xml:space="preserve">Aporte Nación $ 3.119.138.570                          
</t>
    </r>
    <r>
      <rPr>
        <b/>
        <sz val="8"/>
        <color indexed="8"/>
        <rFont val="Arial"/>
        <family val="2"/>
      </rPr>
      <t>1.2</t>
    </r>
    <r>
      <rPr>
        <sz val="8"/>
        <color indexed="8"/>
        <rFont val="Arial"/>
        <family val="2"/>
      </rPr>
      <t xml:space="preserve"> Recursos Propios $ 1.728.591.000
</t>
    </r>
    <r>
      <rPr>
        <b/>
        <sz val="8"/>
        <color indexed="8"/>
        <rFont val="Arial"/>
        <family val="2"/>
      </rPr>
      <t>2. Inversión:</t>
    </r>
    <r>
      <rPr>
        <sz val="8"/>
        <color indexed="8"/>
        <rFont val="Arial"/>
        <family val="2"/>
      </rPr>
      <t xml:space="preserve"> </t>
    </r>
    <r>
      <rPr>
        <b/>
        <sz val="8"/>
        <color indexed="8"/>
        <rFont val="Arial"/>
        <family val="2"/>
      </rPr>
      <t>$ 1.320.000.000</t>
    </r>
    <r>
      <rPr>
        <sz val="8"/>
        <color indexed="8"/>
        <rFont val="Arial"/>
        <family val="2"/>
      </rPr>
      <t xml:space="preserve">
</t>
    </r>
    <r>
      <rPr>
        <b/>
        <sz val="8"/>
        <color indexed="8"/>
        <rFont val="Arial"/>
        <family val="2"/>
      </rPr>
      <t xml:space="preserve">2.1. </t>
    </r>
    <r>
      <rPr>
        <sz val="8"/>
        <color indexed="8"/>
        <rFont val="Arial"/>
        <family val="2"/>
      </rPr>
      <t xml:space="preserve">Aporte Nación $ 1.040.000.000             
</t>
    </r>
    <r>
      <rPr>
        <b/>
        <sz val="8"/>
        <color indexed="8"/>
        <rFont val="Arial"/>
        <family val="2"/>
      </rPr>
      <t xml:space="preserve">2.2. </t>
    </r>
    <r>
      <rPr>
        <sz val="8"/>
        <color indexed="8"/>
        <rFont val="Arial"/>
        <family val="2"/>
      </rPr>
      <t>Recursos propios</t>
    </r>
    <r>
      <rPr>
        <b/>
        <sz val="8"/>
        <color indexed="8"/>
        <rFont val="Arial"/>
        <family val="2"/>
      </rPr>
      <t xml:space="preserve"> </t>
    </r>
    <r>
      <rPr>
        <sz val="8"/>
        <color indexed="8"/>
        <rFont val="Arial"/>
        <family val="2"/>
      </rPr>
      <t xml:space="preserve">$ 280.000.000
</t>
    </r>
    <r>
      <rPr>
        <b/>
        <sz val="8"/>
        <color indexed="8"/>
        <rFont val="Arial"/>
        <family val="2"/>
      </rPr>
      <t>TOTAL DEL PRESUPUESTO: $ 6.167.729.570</t>
    </r>
  </si>
  <si>
    <t>Adquisición de equipo de sonido e instrumentos musicales para el programa de Música popular</t>
  </si>
  <si>
    <t>Adquisición de equipos deportivos para practicas de la comunidad académica</t>
  </si>
  <si>
    <t>Adquisición de software para las practicas de estudiantes en temas de importaciones y exportaciones</t>
  </si>
  <si>
    <t>Adquisición de equipos para cafetería</t>
  </si>
  <si>
    <t>Adquisición de Plotter para impresión de diplomas e impresos de información institucional</t>
  </si>
  <si>
    <t>Adquision impresora Epson para identificación de servicio al cliente</t>
  </si>
  <si>
    <t>Adquirir diademas, micrófonos para comunicaciones institucionales</t>
  </si>
  <si>
    <t>Adquisición de Equipos y maquinas para oficinas administrativas</t>
  </si>
  <si>
    <t>Adquisición de mobiliarios y enseres para las oficinas administrativas</t>
  </si>
  <si>
    <t>Suministro de materiales reactivos de laboratorios y químicos para practica de estudiantes de enfermería y salud oral</t>
  </si>
  <si>
    <t>Suministro de productos de cafetería y restaurante</t>
  </si>
  <si>
    <t>Contratar el servicio de Telefonía celular</t>
  </si>
  <si>
    <t xml:space="preserve">Nación / Propios </t>
  </si>
  <si>
    <t>Nación /Propios</t>
  </si>
  <si>
    <t>Contratos de prestación de servicios profesionales de apoyo a la gestión para capacitación de docentes y administrativos</t>
  </si>
  <si>
    <t>Otros gastos para adquisición de servicios</t>
  </si>
  <si>
    <t xml:space="preserve">
43231512 81112501 </t>
  </si>
  <si>
    <t>Adquisición de Maquina Esterilizadora Autoclaves o esterilizadores de vapor</t>
  </si>
  <si>
    <t>72151601 83101501 83101804 83101807 83111801 81161703</t>
  </si>
  <si>
    <t>46181503 72102103(fumigacion)72152005</t>
  </si>
  <si>
    <t>43191609 52161520 52161551</t>
  </si>
  <si>
    <t xml:space="preserve">14111705 47121501 47121701 47131603 47131803 47131807 47131816 50161509 50201706 50201713 52121601 52121604 52151504 52151505 52152010   </t>
  </si>
  <si>
    <t xml:space="preserve">78181503 78181505 78181507 </t>
  </si>
  <si>
    <t xml:space="preserve">76111500 76111501 </t>
  </si>
  <si>
    <t xml:space="preserve">60131003 60131401 60131402 60131448 60131503 60131505 60131507 60131519 60131520  </t>
  </si>
  <si>
    <t xml:space="preserve">40101701 60131309 72101510 72102103 72152005 </t>
  </si>
  <si>
    <t>73181908 81141804</t>
  </si>
  <si>
    <t>49201601 49201604 49201611</t>
  </si>
  <si>
    <t>41112229 41115338 41113737 85111510 86101709</t>
  </si>
  <si>
    <t>56101518 56101703 56101705 56112104</t>
  </si>
  <si>
    <t>10191509 14111704 40142501 46181541 47121501 47121801 47121803 47131501 47131604 47131618 47131801 47131816 47131819 47131824 47131829 47131831 53131608 56101518 72154066 52171002</t>
  </si>
  <si>
    <t>23101502 23101506 23101510 23241615 23271423 23271812 25191834 26111705 27111602 27111701 27111704 27111707 27111751 27111801 27111909 27111918 27111723 27111738 27112001 27112004 27112102 27112105 27112137 27112201 27112709 27112717 27112802 27112826 27112838 27112845 30181511 30191501 31161508 30161710 30241601 31161521 31161727 31161807 31201502 31211803 31211501 31211508 31211522 31211904 31211906 31211908 31191509 39101605 39101619 39111801 39111817 40101604 40141719 40141720 40151601 40171708 40172608 40174908 42182604 43191510 44111914 46181540 46181546 46181711 46181804 46182002 46191501 46191601  47121502 47131705 47131825 95121632</t>
  </si>
  <si>
    <t xml:space="preserve">12171703 14111504 14111510 14111514 14111515 14111526 14111530 14111604 14111616 14111807 14111817 14111818 24112407 27111503 30266404 30266501 31162001 31201505 31201512 31201513 31201610 31411601 41111604 43201817 43202001 43202003 43202010 43202101 43201818 43211708 43211802 44101602 44101802 44103112 44111506 44111905  44103103 44103105 44111515 44111519 44111912 44112001 44121505 44121506 44121613 44121615 44121618 44121619 44121701 44121704 44121706 44121708 44121716 44121802 44121902 44122003 44122008 44122011 44122012 44122104 45101804 54111601 55121500 55121904 60105704 60121702 82121901 </t>
  </si>
  <si>
    <t>72151604 83111503</t>
  </si>
  <si>
    <t xml:space="preserve">82101505 82101601  
82101602 82101701
</t>
  </si>
  <si>
    <t xml:space="preserve">41111709 41115804 </t>
  </si>
  <si>
    <t xml:space="preserve">20121127 24112403 26121635 31201502 39101901 39121440 39124102 39131714  45101904 44102907 46181536 46181504 46181605 60131003 72101516 81112303 81112306 </t>
  </si>
  <si>
    <t xml:space="preserve">41116106 41123403 42132201 42132203 42151627 42152428 42152508 42152512 53131501  </t>
  </si>
  <si>
    <t>43211701 43212105 56101522</t>
  </si>
  <si>
    <t xml:space="preserve">12352104 20102301 39112503 41112239 42152508 50192301 51102722 55121714 60131401 60131454 72151603 72153612 80101505 90101501 90101802 95121632 </t>
  </si>
  <si>
    <t xml:space="preserve">52141502 52141526 56101522 </t>
  </si>
  <si>
    <t>Adquisición de computadores de escritorio para oficinas administrativas</t>
  </si>
  <si>
    <t>Adquisición de computadores portátiles para oficinas administrativas</t>
  </si>
  <si>
    <t>Adquisición de software para la accesibilidad de pagina web a personas con discapacidad visual</t>
  </si>
  <si>
    <t>Adquisición de equipos para la investigación</t>
  </si>
  <si>
    <t>Adquisición de Cámaras digitales para la generacion de carnets estudiantiles para la identificacion al interior de la institucion</t>
  </si>
  <si>
    <t>Adquisición de escáner para oficinas administrativas</t>
  </si>
  <si>
    <t>Adquisición de conmutador PBX para la atencion al ciudadano en las oficinas administrativas</t>
  </si>
  <si>
    <t>Adquision de aires acondicionados para la comidad y binestar de oficinas adminstrativas</t>
  </si>
  <si>
    <t>Adquisición de Demos para circuito cerrado de televisión de vigilancia institucional</t>
  </si>
  <si>
    <t>Adquisición de circuito cerrado de televisión para la vigilacia en las instalaciones de la institucion</t>
  </si>
  <si>
    <t>Adquisición de televisores de 42 pulgadas para monitoreo y vigilacia en las instalaciones de la institucion</t>
  </si>
  <si>
    <t>Adquisición de televisores de 32 pulgadas para aulas la implmentacion de Tics en las aulasde clase</t>
  </si>
  <si>
    <t>Adquisicion de línea telefonica 018000 para ampliar los canales de comunicación de los ciudadanos con la institucion</t>
  </si>
  <si>
    <t xml:space="preserve">53101502  53111601  53101602 53111602 53101604 </t>
  </si>
  <si>
    <t>Celebracion de Contratos por modalidad de prestación de servicios a todo costo para el mantenimiento preventivo y correctivo de bienes muebles</t>
  </si>
  <si>
    <t>Celebracion de Contratos por prestacion de Servicios para la reparación  y/o mantenimiento de vehículo institucional</t>
  </si>
  <si>
    <t xml:space="preserve">Celebracion de Contratos por prestacion de Servicios para el aseo, limpieza a instalaciones y asistencia al personal  del INSTITUTO, servida de tinto y aromáticas  </t>
  </si>
  <si>
    <t>Celebracion de Contratos por prestacion de Servicios para la vigilancia  del INSTITUTO</t>
  </si>
  <si>
    <t>Celebracion de Contratos por prestacion de Servicios para el mantenimiento de bienes institucionales</t>
  </si>
  <si>
    <t>Celebracion de Contratos por prestacion de Servicios para  el mantenimiento general de software institucionales</t>
  </si>
  <si>
    <t>Celebracion de Contratos por prestacion de Servicio para el Transporte del personal  por carretera</t>
  </si>
  <si>
    <t xml:space="preserve">84131501 84131512 
84131601 84131607 </t>
  </si>
  <si>
    <t xml:space="preserve">Adquisicion de elemetos para incentivos y estimulos del personal docente y administrativo de la isntitucion </t>
  </si>
  <si>
    <t>Adquisicion de Elementos para realziar capacitaciones institucionales</t>
  </si>
  <si>
    <t>80101500
80101600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</si>
</sst>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 #,##0.0_);_(&quot;$&quot;\ * \(#,##0.0\);_(&quot;$&quot;\ *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7">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color indexed="63"/>
      <name val="Arial"/>
      <family val="2"/>
    </font>
    <font>
      <sz val="17"/>
      <color indexed="9"/>
      <name val="Arial"/>
      <family val="2"/>
    </font>
    <font>
      <b/>
      <sz val="9"/>
      <color indexed="8"/>
      <name val="Arial"/>
      <family val="2"/>
    </font>
    <font>
      <sz val="9"/>
      <color indexed="8"/>
      <name val="Arial"/>
      <family val="2"/>
    </font>
    <font>
      <sz val="9"/>
      <color indexed="9"/>
      <name val="Arial"/>
      <family val="2"/>
    </font>
    <font>
      <sz val="9"/>
      <color indexed="8"/>
      <name val="Myriad Pro"/>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9"/>
      <color rgb="FF3D3D3D"/>
      <name val="Arial"/>
      <family val="2"/>
    </font>
    <font>
      <sz val="17"/>
      <color rgb="FFFFFFFF"/>
      <name val="Arial"/>
      <family val="2"/>
    </font>
    <font>
      <b/>
      <sz val="9"/>
      <color theme="1"/>
      <name val="Arial"/>
      <family val="2"/>
    </font>
    <font>
      <sz val="9"/>
      <color theme="1"/>
      <name val="Arial"/>
      <family val="2"/>
    </font>
    <font>
      <sz val="9"/>
      <color theme="0"/>
      <name val="Arial"/>
      <family val="2"/>
    </font>
    <font>
      <sz val="9"/>
      <color rgb="FF000000"/>
      <name val="Myriad Pro"/>
      <family val="2"/>
    </font>
    <font>
      <sz val="11"/>
      <color rgb="FF3D3D3D"/>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hair"/>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9" fillId="0" borderId="10" xfId="46" applyBorder="1" applyAlignment="1" quotePrefix="1">
      <alignment wrapText="1"/>
    </xf>
    <xf numFmtId="14" fontId="0" fillId="0" borderId="12" xfId="0" applyNumberFormat="1" applyBorder="1" applyAlignment="1">
      <alignment wrapText="1"/>
    </xf>
    <xf numFmtId="172" fontId="0" fillId="0" borderId="10" xfId="0" applyNumberFormat="1" applyBorder="1" applyAlignment="1">
      <alignment wrapText="1"/>
    </xf>
    <xf numFmtId="0" fontId="0" fillId="0" borderId="0" xfId="0" applyFill="1" applyAlignment="1">
      <alignment wrapText="1"/>
    </xf>
    <xf numFmtId="0" fontId="23" fillId="0" borderId="13" xfId="0" applyFont="1" applyFill="1" applyBorder="1" applyAlignment="1">
      <alignment horizontal="center" vertical="center" wrapText="1"/>
    </xf>
    <xf numFmtId="0" fontId="23" fillId="0" borderId="13" xfId="53" applyFont="1" applyFill="1" applyBorder="1" applyAlignment="1">
      <alignment vertical="center" wrapText="1"/>
      <protection/>
    </xf>
    <xf numFmtId="0" fontId="0" fillId="0" borderId="0" xfId="0" applyAlignment="1">
      <alignment horizontal="center" vertical="center" wrapText="1"/>
    </xf>
    <xf numFmtId="0" fontId="31" fillId="23" borderId="14" xfId="39" applyBorder="1" applyAlignment="1">
      <alignment horizontal="center" vertical="center" wrapText="1"/>
    </xf>
    <xf numFmtId="0" fontId="31" fillId="23" borderId="11" xfId="39" applyBorder="1" applyAlignment="1">
      <alignment horizontal="center" vertical="center" wrapText="1"/>
    </xf>
    <xf numFmtId="0" fontId="23" fillId="0" borderId="0" xfId="0" applyFont="1" applyFill="1" applyAlignment="1">
      <alignment horizontal="left" vertical="center" wrapText="1"/>
    </xf>
    <xf numFmtId="170" fontId="31" fillId="23" borderId="14" xfId="50" applyFont="1" applyFill="1" applyBorder="1" applyAlignment="1">
      <alignment horizontal="center" vertical="center" wrapText="1"/>
    </xf>
    <xf numFmtId="172" fontId="23" fillId="0" borderId="13" xfId="50" applyNumberFormat="1" applyFont="1" applyFill="1" applyBorder="1" applyAlignment="1">
      <alignment horizontal="center" vertical="center" wrapText="1"/>
    </xf>
    <xf numFmtId="170" fontId="0" fillId="0" borderId="13" xfId="50" applyFont="1" applyFill="1" applyBorder="1" applyAlignment="1">
      <alignment horizontal="center" vertical="center" wrapText="1"/>
    </xf>
    <xf numFmtId="170" fontId="0" fillId="0" borderId="0" xfId="50" applyFont="1" applyAlignment="1">
      <alignment horizontal="center" vertical="center" wrapText="1"/>
    </xf>
    <xf numFmtId="0" fontId="0" fillId="0" borderId="0" xfId="0" applyFill="1" applyAlignment="1">
      <alignment horizontal="center" vertical="center" wrapText="1"/>
    </xf>
    <xf numFmtId="170" fontId="0" fillId="0" borderId="0" xfId="50" applyFont="1" applyFill="1" applyAlignment="1">
      <alignment horizontal="center" vertical="center" wrapText="1"/>
    </xf>
    <xf numFmtId="0" fontId="0" fillId="0" borderId="0" xfId="0" applyFont="1" applyFill="1" applyAlignment="1">
      <alignment wrapText="1"/>
    </xf>
    <xf numFmtId="0" fontId="0" fillId="0" borderId="0" xfId="0" applyFill="1" applyAlignment="1">
      <alignment vertical="center" wrapText="1"/>
    </xf>
    <xf numFmtId="0" fontId="23" fillId="0" borderId="13" xfId="39" applyFont="1" applyFill="1" applyBorder="1" applyAlignment="1">
      <alignment horizontal="center" vertical="center" wrapText="1"/>
    </xf>
    <xf numFmtId="170" fontId="23" fillId="0" borderId="13" xfId="50" applyFont="1" applyFill="1" applyBorder="1" applyAlignment="1">
      <alignment horizontal="center" vertical="center" wrapText="1"/>
    </xf>
    <xf numFmtId="0" fontId="23" fillId="0" borderId="13" xfId="39" applyFont="1" applyFill="1" applyBorder="1" applyAlignment="1">
      <alignment horizontal="left" vertical="center" wrapText="1"/>
    </xf>
    <xf numFmtId="172" fontId="0" fillId="0" borderId="13" xfId="50" applyNumberFormat="1" applyFont="1" applyFill="1" applyBorder="1" applyAlignment="1">
      <alignment vertical="center" wrapText="1"/>
    </xf>
    <xf numFmtId="172" fontId="23" fillId="0" borderId="13" xfId="50" applyNumberFormat="1" applyFont="1" applyFill="1" applyBorder="1" applyAlignment="1">
      <alignment vertical="center" wrapText="1"/>
    </xf>
    <xf numFmtId="0" fontId="23" fillId="0" borderId="13" xfId="0" applyNumberFormat="1" applyFont="1" applyFill="1" applyBorder="1" applyAlignment="1">
      <alignment vertical="center" wrapText="1"/>
    </xf>
    <xf numFmtId="0" fontId="23" fillId="0" borderId="13" xfId="0" applyNumberFormat="1" applyFont="1" applyFill="1" applyBorder="1" applyAlignment="1">
      <alignment horizontal="center" vertical="center" wrapText="1"/>
    </xf>
    <xf numFmtId="0" fontId="23" fillId="0" borderId="13" xfId="0" applyFont="1" applyFill="1" applyBorder="1" applyAlignment="1">
      <alignment vertical="center" wrapText="1"/>
    </xf>
    <xf numFmtId="172" fontId="23" fillId="0" borderId="13" xfId="50" applyNumberFormat="1" applyFont="1" applyFill="1" applyBorder="1" applyAlignment="1">
      <alignment horizontal="right" vertical="center" wrapText="1"/>
    </xf>
    <xf numFmtId="0" fontId="0" fillId="0" borderId="13" xfId="0" applyFont="1" applyFill="1" applyBorder="1" applyAlignment="1">
      <alignment vertical="center" wrapText="1"/>
    </xf>
    <xf numFmtId="172" fontId="48" fillId="0" borderId="13" xfId="50" applyNumberFormat="1" applyFont="1" applyFill="1" applyBorder="1" applyAlignment="1">
      <alignment horizontal="right" vertical="center" wrapText="1" readingOrder="1"/>
    </xf>
    <xf numFmtId="0" fontId="23"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13" xfId="0" applyFont="1" applyFill="1" applyBorder="1" applyAlignment="1">
      <alignment horizontal="left" vertical="center" wrapText="1"/>
    </xf>
    <xf numFmtId="0" fontId="23" fillId="0" borderId="13" xfId="53" applyFont="1" applyFill="1" applyBorder="1" applyAlignment="1">
      <alignment horizontal="left" vertical="center" wrapText="1"/>
      <protection/>
    </xf>
    <xf numFmtId="0" fontId="0" fillId="0" borderId="13" xfId="0" applyFill="1" applyBorder="1" applyAlignment="1">
      <alignment wrapText="1"/>
    </xf>
    <xf numFmtId="0" fontId="0" fillId="0" borderId="10" xfId="0" applyFill="1" applyBorder="1" applyAlignment="1">
      <alignment wrapText="1"/>
    </xf>
    <xf numFmtId="0" fontId="0" fillId="0" borderId="15" xfId="0" applyFill="1" applyBorder="1" applyAlignment="1">
      <alignment wrapText="1"/>
    </xf>
    <xf numFmtId="0" fontId="0" fillId="0" borderId="12" xfId="0" applyFill="1" applyBorder="1" applyAlignment="1">
      <alignment wrapText="1"/>
    </xf>
    <xf numFmtId="172" fontId="0" fillId="0" borderId="0" xfId="0" applyNumberFormat="1" applyFill="1" applyAlignment="1">
      <alignment wrapText="1"/>
    </xf>
    <xf numFmtId="0" fontId="0" fillId="0" borderId="0" xfId="0" applyFill="1" applyAlignment="1">
      <alignment/>
    </xf>
    <xf numFmtId="0" fontId="31" fillId="0" borderId="14" xfId="39" applyFill="1" applyBorder="1" applyAlignment="1">
      <alignment horizontal="left" wrapText="1"/>
    </xf>
    <xf numFmtId="0" fontId="31" fillId="0" borderId="11" xfId="39" applyFill="1" applyBorder="1" applyAlignment="1">
      <alignment wrapText="1"/>
    </xf>
    <xf numFmtId="170" fontId="0" fillId="0" borderId="10" xfId="50" applyFont="1" applyFill="1" applyBorder="1" applyAlignment="1">
      <alignment wrapText="1"/>
    </xf>
    <xf numFmtId="17" fontId="23" fillId="0" borderId="13" xfId="0" applyNumberFormat="1" applyFont="1" applyFill="1" applyBorder="1" applyAlignment="1">
      <alignment horizontal="center" vertical="center" wrapText="1"/>
    </xf>
    <xf numFmtId="172" fontId="0" fillId="0" borderId="10" xfId="50" applyNumberFormat="1" applyFont="1" applyBorder="1" applyAlignment="1">
      <alignment wrapText="1"/>
    </xf>
    <xf numFmtId="0" fontId="23" fillId="0" borderId="13" xfId="0" applyNumberFormat="1" applyFont="1" applyFill="1" applyBorder="1" applyAlignment="1">
      <alignment horizontal="left" vertical="center" wrapText="1"/>
    </xf>
    <xf numFmtId="0" fontId="49" fillId="0" borderId="0" xfId="0" applyFont="1" applyAlignment="1">
      <alignment/>
    </xf>
    <xf numFmtId="0" fontId="23" fillId="0" borderId="16" xfId="0" applyFont="1" applyFill="1" applyBorder="1" applyAlignment="1">
      <alignment horizontal="center" vertical="center" wrapText="1"/>
    </xf>
    <xf numFmtId="0" fontId="23" fillId="0" borderId="16" xfId="0" applyFont="1" applyFill="1" applyBorder="1" applyAlignment="1">
      <alignment horizontal="center" vertical="center"/>
    </xf>
    <xf numFmtId="0" fontId="50" fillId="0" borderId="0" xfId="0" applyFont="1" applyAlignment="1">
      <alignment/>
    </xf>
    <xf numFmtId="0" fontId="23" fillId="0" borderId="0" xfId="0" applyFont="1" applyFill="1" applyAlignment="1">
      <alignment wrapText="1"/>
    </xf>
    <xf numFmtId="0" fontId="49" fillId="33" borderId="0" xfId="0" applyFont="1" applyFill="1" applyAlignment="1">
      <alignment horizontal="center" vertical="center"/>
    </xf>
    <xf numFmtId="0" fontId="51" fillId="0" borderId="0" xfId="0" applyFont="1" applyAlignment="1">
      <alignment/>
    </xf>
    <xf numFmtId="0" fontId="52" fillId="0" borderId="17" xfId="0" applyFont="1" applyBorder="1" applyAlignment="1">
      <alignment wrapText="1"/>
    </xf>
    <xf numFmtId="0" fontId="52" fillId="0" borderId="16" xfId="0" applyFont="1" applyBorder="1" applyAlignment="1">
      <alignment wrapText="1"/>
    </xf>
    <xf numFmtId="0" fontId="52" fillId="0" borderId="16" xfId="0" applyFont="1" applyBorder="1" applyAlignment="1">
      <alignment vertical="center" wrapText="1"/>
    </xf>
    <xf numFmtId="0" fontId="52" fillId="0" borderId="18" xfId="0" applyFont="1" applyBorder="1" applyAlignment="1">
      <alignment wrapText="1"/>
    </xf>
    <xf numFmtId="0" fontId="53" fillId="23" borderId="17" xfId="39" applyFont="1" applyBorder="1" applyAlignment="1">
      <alignment horizontal="center" vertical="center" wrapText="1"/>
    </xf>
    <xf numFmtId="0" fontId="52" fillId="0" borderId="0" xfId="0" applyFont="1" applyFill="1" applyAlignment="1">
      <alignment wrapText="1"/>
    </xf>
    <xf numFmtId="0" fontId="51" fillId="0" borderId="0" xfId="0" applyFont="1" applyFill="1" applyAlignment="1">
      <alignment wrapText="1"/>
    </xf>
    <xf numFmtId="0" fontId="53" fillId="0" borderId="17" xfId="39" applyFont="1" applyFill="1" applyBorder="1" applyAlignment="1">
      <alignment wrapText="1"/>
    </xf>
    <xf numFmtId="0" fontId="52" fillId="0" borderId="16" xfId="0" applyFont="1" applyFill="1" applyBorder="1" applyAlignment="1">
      <alignment wrapText="1"/>
    </xf>
    <xf numFmtId="0" fontId="52" fillId="0" borderId="18" xfId="0" applyFont="1" applyFill="1" applyBorder="1" applyAlignment="1">
      <alignment wrapText="1"/>
    </xf>
    <xf numFmtId="0" fontId="52" fillId="0" borderId="0" xfId="0" applyFont="1" applyAlignment="1">
      <alignment wrapText="1"/>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53" applyFont="1" applyFill="1" applyBorder="1" applyAlignment="1">
      <alignment horizontal="center" vertical="center" wrapText="1"/>
      <protection/>
    </xf>
    <xf numFmtId="0" fontId="52"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1" fontId="54" fillId="0" borderId="1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6" fillId="0" borderId="10" xfId="0" applyFont="1" applyBorder="1" applyAlignment="1">
      <alignment vertical="center" wrapText="1"/>
    </xf>
    <xf numFmtId="0" fontId="0" fillId="0" borderId="10" xfId="0" applyBorder="1" applyAlignment="1" quotePrefix="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6"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39</xdr:row>
      <xdr:rowOff>723900</xdr:rowOff>
    </xdr:from>
    <xdr:to>
      <xdr:col>3</xdr:col>
      <xdr:colOff>619125</xdr:colOff>
      <xdr:row>39</xdr:row>
      <xdr:rowOff>723900</xdr:rowOff>
    </xdr:to>
    <xdr:pic>
      <xdr:nvPicPr>
        <xdr:cNvPr id="1" name="2 Entrada de lápiz"/>
        <xdr:cNvPicPr preferRelativeResize="1">
          <a:picLocks noChangeAspect="1"/>
        </xdr:cNvPicPr>
      </xdr:nvPicPr>
      <xdr:blipFill>
        <a:blip r:embed="rId1"/>
        <a:stretch>
          <a:fillRect/>
        </a:stretch>
      </xdr:blipFill>
      <xdr:spPr>
        <a:xfrm>
          <a:off x="7724775" y="25555575"/>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2" name="3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3" name="4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4" name="5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5" name="6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6" name="7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7" name="8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8" name="9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9" name="10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0" name="11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1" name="12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3"/>
  <sheetViews>
    <sheetView showGridLines="0" tabSelected="1" zoomScalePageLayoutView="80" workbookViewId="0" topLeftCell="A1">
      <selection activeCell="B2" sqref="B2"/>
    </sheetView>
  </sheetViews>
  <sheetFormatPr defaultColWidth="10.8515625" defaultRowHeight="15"/>
  <cols>
    <col min="1" max="1" width="10.8515625" style="7" customWidth="1"/>
    <col min="2" max="2" width="29.28125" style="66" customWidth="1"/>
    <col min="3" max="3" width="66.421875" style="1" customWidth="1"/>
    <col min="4" max="5" width="15.140625" style="1" customWidth="1"/>
    <col min="6" max="6" width="18.57421875" style="1" customWidth="1"/>
    <col min="7" max="7" width="13.8515625" style="10" customWidth="1"/>
    <col min="8" max="8" width="21.28125" style="17" customWidth="1"/>
    <col min="9" max="9" width="20.57421875" style="10" customWidth="1"/>
    <col min="10" max="10" width="16.140625" style="10" bestFit="1" customWidth="1"/>
    <col min="11" max="11" width="16.7109375" style="10" customWidth="1"/>
    <col min="12" max="12" width="47.140625" style="1" customWidth="1"/>
    <col min="13" max="13" width="14.00390625" style="1" customWidth="1"/>
    <col min="14" max="14" width="42.421875" style="1" customWidth="1"/>
    <col min="15" max="16384" width="10.8515625" style="1" customWidth="1"/>
  </cols>
  <sheetData>
    <row r="2" ht="15">
      <c r="B2" s="55" t="s">
        <v>20</v>
      </c>
    </row>
    <row r="3" ht="15">
      <c r="B3" s="55"/>
    </row>
    <row r="4" ht="15.75" thickBot="1">
      <c r="B4" s="55" t="s">
        <v>0</v>
      </c>
    </row>
    <row r="5" spans="2:9" ht="15">
      <c r="B5" s="56" t="s">
        <v>1</v>
      </c>
      <c r="C5" s="3" t="s">
        <v>80</v>
      </c>
      <c r="F5" s="78" t="s">
        <v>27</v>
      </c>
      <c r="G5" s="79"/>
      <c r="H5" s="79"/>
      <c r="I5" s="80"/>
    </row>
    <row r="6" spans="2:9" ht="15">
      <c r="B6" s="57" t="s">
        <v>2</v>
      </c>
      <c r="C6" s="2" t="s">
        <v>29</v>
      </c>
      <c r="F6" s="81"/>
      <c r="G6" s="82"/>
      <c r="H6" s="82"/>
      <c r="I6" s="83"/>
    </row>
    <row r="7" spans="2:9" ht="15">
      <c r="B7" s="57" t="s">
        <v>3</v>
      </c>
      <c r="C7" s="90">
        <v>4857046</v>
      </c>
      <c r="F7" s="81"/>
      <c r="G7" s="82"/>
      <c r="H7" s="82"/>
      <c r="I7" s="83"/>
    </row>
    <row r="8" spans="2:9" ht="15">
      <c r="B8" s="57" t="s">
        <v>16</v>
      </c>
      <c r="C8" s="4" t="s">
        <v>30</v>
      </c>
      <c r="F8" s="81"/>
      <c r="G8" s="82"/>
      <c r="H8" s="82"/>
      <c r="I8" s="83"/>
    </row>
    <row r="9" spans="2:9" ht="90">
      <c r="B9" s="58" t="s">
        <v>19</v>
      </c>
      <c r="C9" s="89" t="s">
        <v>73</v>
      </c>
      <c r="F9" s="84"/>
      <c r="G9" s="85"/>
      <c r="H9" s="85"/>
      <c r="I9" s="86"/>
    </row>
    <row r="10" spans="2:9" ht="177" customHeight="1">
      <c r="B10" s="58" t="s">
        <v>4</v>
      </c>
      <c r="C10" s="89" t="s">
        <v>81</v>
      </c>
      <c r="F10" s="7"/>
      <c r="G10" s="18"/>
      <c r="H10" s="19"/>
      <c r="I10" s="18"/>
    </row>
    <row r="11" spans="2:9" ht="60">
      <c r="B11" s="58" t="s">
        <v>5</v>
      </c>
      <c r="C11" s="2" t="s">
        <v>75</v>
      </c>
      <c r="F11" s="78" t="s">
        <v>26</v>
      </c>
      <c r="G11" s="79"/>
      <c r="H11" s="79"/>
      <c r="I11" s="80"/>
    </row>
    <row r="12" spans="2:9" ht="21" customHeight="1">
      <c r="B12" s="57" t="s">
        <v>23</v>
      </c>
      <c r="C12" s="47">
        <f>+I76</f>
        <v>3294086631</v>
      </c>
      <c r="F12" s="81"/>
      <c r="G12" s="82"/>
      <c r="H12" s="82"/>
      <c r="I12" s="83"/>
    </row>
    <row r="13" spans="2:9" ht="24.75">
      <c r="B13" s="57" t="s">
        <v>24</v>
      </c>
      <c r="C13" s="6">
        <v>180480000</v>
      </c>
      <c r="F13" s="81"/>
      <c r="G13" s="82"/>
      <c r="H13" s="82"/>
      <c r="I13" s="83"/>
    </row>
    <row r="14" spans="2:9" ht="24.75">
      <c r="B14" s="57" t="s">
        <v>25</v>
      </c>
      <c r="C14" s="6">
        <v>18048000</v>
      </c>
      <c r="F14" s="81"/>
      <c r="G14" s="82"/>
      <c r="H14" s="82"/>
      <c r="I14" s="83"/>
    </row>
    <row r="15" spans="2:9" ht="25.5" thickBot="1">
      <c r="B15" s="59" t="s">
        <v>18</v>
      </c>
      <c r="C15" s="5"/>
      <c r="F15" s="84"/>
      <c r="G15" s="85"/>
      <c r="H15" s="85"/>
      <c r="I15" s="86"/>
    </row>
    <row r="17" ht="15.75" thickBot="1">
      <c r="B17" s="55" t="s">
        <v>15</v>
      </c>
    </row>
    <row r="18" spans="1:12" s="10" customFormat="1" ht="75" customHeight="1">
      <c r="A18" s="18"/>
      <c r="B18" s="60" t="s">
        <v>28</v>
      </c>
      <c r="C18" s="11" t="s">
        <v>6</v>
      </c>
      <c r="D18" s="11" t="s">
        <v>17</v>
      </c>
      <c r="E18" s="11" t="s">
        <v>7</v>
      </c>
      <c r="F18" s="11" t="s">
        <v>8</v>
      </c>
      <c r="G18" s="11" t="s">
        <v>9</v>
      </c>
      <c r="H18" s="14" t="s">
        <v>10</v>
      </c>
      <c r="I18" s="11" t="s">
        <v>11</v>
      </c>
      <c r="J18" s="11" t="s">
        <v>12</v>
      </c>
      <c r="K18" s="11" t="s">
        <v>13</v>
      </c>
      <c r="L18" s="12" t="s">
        <v>14</v>
      </c>
    </row>
    <row r="19" spans="2:12" s="13" customFormat="1" ht="66.75" customHeight="1">
      <c r="B19" s="67" t="s">
        <v>106</v>
      </c>
      <c r="C19" s="24" t="s">
        <v>82</v>
      </c>
      <c r="D19" s="22" t="s">
        <v>46</v>
      </c>
      <c r="E19" s="22" t="s">
        <v>53</v>
      </c>
      <c r="F19" s="22" t="s">
        <v>74</v>
      </c>
      <c r="G19" s="22" t="s">
        <v>39</v>
      </c>
      <c r="H19" s="23">
        <v>10000000</v>
      </c>
      <c r="I19" s="23">
        <v>10000000</v>
      </c>
      <c r="J19" s="22" t="s">
        <v>35</v>
      </c>
      <c r="K19" s="22" t="s">
        <v>36</v>
      </c>
      <c r="L19" s="26" t="s">
        <v>37</v>
      </c>
    </row>
    <row r="20" spans="2:12" s="13" customFormat="1" ht="64.5" customHeight="1">
      <c r="B20" s="68" t="s">
        <v>109</v>
      </c>
      <c r="C20" s="24" t="s">
        <v>83</v>
      </c>
      <c r="D20" s="22" t="s">
        <v>66</v>
      </c>
      <c r="E20" s="22" t="s">
        <v>67</v>
      </c>
      <c r="F20" s="22" t="s">
        <v>74</v>
      </c>
      <c r="G20" s="22" t="s">
        <v>39</v>
      </c>
      <c r="H20" s="23">
        <v>8000000</v>
      </c>
      <c r="I20" s="23">
        <f>+H20</f>
        <v>8000000</v>
      </c>
      <c r="J20" s="22" t="s">
        <v>35</v>
      </c>
      <c r="K20" s="22" t="s">
        <v>36</v>
      </c>
      <c r="L20" s="26" t="s">
        <v>37</v>
      </c>
    </row>
    <row r="21" spans="2:12" s="20" customFormat="1" ht="60" customHeight="1">
      <c r="B21" s="68">
        <v>43211508</v>
      </c>
      <c r="C21" s="9" t="s">
        <v>124</v>
      </c>
      <c r="D21" s="8" t="s">
        <v>66</v>
      </c>
      <c r="E21" s="8" t="s">
        <v>67</v>
      </c>
      <c r="F21" s="22" t="s">
        <v>74</v>
      </c>
      <c r="G21" s="8" t="s">
        <v>39</v>
      </c>
      <c r="H21" s="25">
        <v>6000000</v>
      </c>
      <c r="I21" s="26">
        <f>+H21</f>
        <v>6000000</v>
      </c>
      <c r="J21" s="8" t="s">
        <v>47</v>
      </c>
      <c r="K21" s="8" t="s">
        <v>36</v>
      </c>
      <c r="L21" s="26" t="s">
        <v>37</v>
      </c>
    </row>
    <row r="22" spans="2:12" s="20" customFormat="1" ht="61.5" customHeight="1">
      <c r="B22" s="69">
        <v>43211507</v>
      </c>
      <c r="C22" s="9" t="s">
        <v>123</v>
      </c>
      <c r="D22" s="8" t="s">
        <v>66</v>
      </c>
      <c r="E22" s="8" t="s">
        <v>67</v>
      </c>
      <c r="F22" s="22" t="s">
        <v>74</v>
      </c>
      <c r="G22" s="8" t="s">
        <v>39</v>
      </c>
      <c r="H22" s="25">
        <v>9000000</v>
      </c>
      <c r="I22" s="26">
        <f>+H22</f>
        <v>9000000</v>
      </c>
      <c r="J22" s="8" t="s">
        <v>47</v>
      </c>
      <c r="K22" s="8" t="s">
        <v>36</v>
      </c>
      <c r="L22" s="26" t="s">
        <v>37</v>
      </c>
    </row>
    <row r="23" spans="2:12" s="7" customFormat="1" ht="63.75" customHeight="1">
      <c r="B23" s="70" t="s">
        <v>98</v>
      </c>
      <c r="C23" s="9" t="s">
        <v>43</v>
      </c>
      <c r="D23" s="8" t="s">
        <v>32</v>
      </c>
      <c r="E23" s="8" t="s">
        <v>33</v>
      </c>
      <c r="F23" s="8" t="s">
        <v>34</v>
      </c>
      <c r="G23" s="8" t="s">
        <v>39</v>
      </c>
      <c r="H23" s="25">
        <v>21000000</v>
      </c>
      <c r="I23" s="26">
        <f>+H23</f>
        <v>21000000</v>
      </c>
      <c r="J23" s="8" t="s">
        <v>35</v>
      </c>
      <c r="K23" s="8" t="s">
        <v>36</v>
      </c>
      <c r="L23" s="26" t="s">
        <v>37</v>
      </c>
    </row>
    <row r="24" spans="2:12" s="7" customFormat="1" ht="61.5" customHeight="1">
      <c r="B24" s="68">
        <v>43231506</v>
      </c>
      <c r="C24" s="9" t="s">
        <v>84</v>
      </c>
      <c r="D24" s="8" t="s">
        <v>48</v>
      </c>
      <c r="E24" s="8" t="s">
        <v>49</v>
      </c>
      <c r="F24" s="22" t="s">
        <v>74</v>
      </c>
      <c r="G24" s="8" t="s">
        <v>39</v>
      </c>
      <c r="H24" s="25">
        <v>11000000</v>
      </c>
      <c r="I24" s="26">
        <v>11000000</v>
      </c>
      <c r="J24" s="8" t="s">
        <v>35</v>
      </c>
      <c r="K24" s="8" t="s">
        <v>36</v>
      </c>
      <c r="L24" s="26" t="s">
        <v>37</v>
      </c>
    </row>
    <row r="25" spans="2:12" s="7" customFormat="1" ht="64.5" customHeight="1">
      <c r="B25" s="71">
        <v>43232107</v>
      </c>
      <c r="C25" s="9" t="s">
        <v>125</v>
      </c>
      <c r="D25" s="8" t="s">
        <v>66</v>
      </c>
      <c r="E25" s="8" t="s">
        <v>53</v>
      </c>
      <c r="F25" s="22" t="s">
        <v>74</v>
      </c>
      <c r="G25" s="8" t="s">
        <v>39</v>
      </c>
      <c r="H25" s="25">
        <v>11522000</v>
      </c>
      <c r="I25" s="26">
        <f aca="true" t="shared" si="0" ref="I25:I31">+H25</f>
        <v>11522000</v>
      </c>
      <c r="J25" s="8" t="s">
        <v>35</v>
      </c>
      <c r="K25" s="8" t="s">
        <v>36</v>
      </c>
      <c r="L25" s="26" t="s">
        <v>37</v>
      </c>
    </row>
    <row r="26" spans="2:12" s="7" customFormat="1" ht="66" customHeight="1">
      <c r="B26" s="72" t="s">
        <v>122</v>
      </c>
      <c r="C26" s="9" t="s">
        <v>85</v>
      </c>
      <c r="D26" s="8" t="s">
        <v>66</v>
      </c>
      <c r="E26" s="8" t="s">
        <v>67</v>
      </c>
      <c r="F26" s="22" t="s">
        <v>74</v>
      </c>
      <c r="G26" s="8" t="s">
        <v>39</v>
      </c>
      <c r="H26" s="25">
        <v>5000000</v>
      </c>
      <c r="I26" s="26">
        <f t="shared" si="0"/>
        <v>5000000</v>
      </c>
      <c r="J26" s="8" t="s">
        <v>35</v>
      </c>
      <c r="K26" s="8" t="s">
        <v>36</v>
      </c>
      <c r="L26" s="26" t="s">
        <v>37</v>
      </c>
    </row>
    <row r="27" spans="2:12" s="7" customFormat="1" ht="65.25" customHeight="1">
      <c r="B27" s="68">
        <v>42192207</v>
      </c>
      <c r="C27" s="9" t="s">
        <v>68</v>
      </c>
      <c r="D27" s="8" t="s">
        <v>66</v>
      </c>
      <c r="E27" s="8" t="s">
        <v>67</v>
      </c>
      <c r="F27" s="22" t="s">
        <v>74</v>
      </c>
      <c r="G27" s="8" t="s">
        <v>39</v>
      </c>
      <c r="H27" s="25">
        <v>4000000</v>
      </c>
      <c r="I27" s="26">
        <f t="shared" si="0"/>
        <v>4000000</v>
      </c>
      <c r="J27" s="8" t="s">
        <v>35</v>
      </c>
      <c r="K27" s="8" t="s">
        <v>36</v>
      </c>
      <c r="L27" s="26" t="s">
        <v>37</v>
      </c>
    </row>
    <row r="28" spans="2:12" s="7" customFormat="1" ht="61.5" customHeight="1">
      <c r="B28" s="67">
        <v>42281508</v>
      </c>
      <c r="C28" s="9" t="s">
        <v>99</v>
      </c>
      <c r="D28" s="8" t="s">
        <v>66</v>
      </c>
      <c r="E28" s="8" t="s">
        <v>67</v>
      </c>
      <c r="F28" s="22" t="s">
        <v>74</v>
      </c>
      <c r="G28" s="8" t="s">
        <v>39</v>
      </c>
      <c r="H28" s="25">
        <v>3800000</v>
      </c>
      <c r="I28" s="26">
        <f t="shared" si="0"/>
        <v>3800000</v>
      </c>
      <c r="J28" s="8" t="s">
        <v>35</v>
      </c>
      <c r="K28" s="8" t="s">
        <v>36</v>
      </c>
      <c r="L28" s="26" t="s">
        <v>37</v>
      </c>
    </row>
    <row r="29" spans="2:12" s="7" customFormat="1" ht="60" customHeight="1">
      <c r="B29" s="54" t="s">
        <v>117</v>
      </c>
      <c r="C29" s="9" t="s">
        <v>126</v>
      </c>
      <c r="D29" s="8" t="s">
        <v>66</v>
      </c>
      <c r="E29" s="8" t="s">
        <v>67</v>
      </c>
      <c r="F29" s="22" t="s">
        <v>74</v>
      </c>
      <c r="G29" s="8" t="s">
        <v>39</v>
      </c>
      <c r="H29" s="25">
        <v>15000000</v>
      </c>
      <c r="I29" s="26">
        <f t="shared" si="0"/>
        <v>15000000</v>
      </c>
      <c r="J29" s="8" t="s">
        <v>35</v>
      </c>
      <c r="K29" s="8" t="s">
        <v>36</v>
      </c>
      <c r="L29" s="26" t="s">
        <v>37</v>
      </c>
    </row>
    <row r="30" spans="2:12" s="7" customFormat="1" ht="64.5" customHeight="1">
      <c r="B30" s="69">
        <v>43212107</v>
      </c>
      <c r="C30" s="9" t="s">
        <v>86</v>
      </c>
      <c r="D30" s="8" t="s">
        <v>66</v>
      </c>
      <c r="E30" s="8" t="s">
        <v>67</v>
      </c>
      <c r="F30" s="22" t="s">
        <v>74</v>
      </c>
      <c r="G30" s="8" t="s">
        <v>39</v>
      </c>
      <c r="H30" s="25">
        <v>9000000</v>
      </c>
      <c r="I30" s="26">
        <f t="shared" si="0"/>
        <v>9000000</v>
      </c>
      <c r="J30" s="8" t="s">
        <v>35</v>
      </c>
      <c r="K30" s="8" t="s">
        <v>36</v>
      </c>
      <c r="L30" s="26" t="s">
        <v>37</v>
      </c>
    </row>
    <row r="31" spans="2:12" s="7" customFormat="1" ht="60" customHeight="1">
      <c r="B31" s="70">
        <v>45121504</v>
      </c>
      <c r="C31" s="9" t="s">
        <v>127</v>
      </c>
      <c r="D31" s="8" t="s">
        <v>66</v>
      </c>
      <c r="E31" s="8" t="s">
        <v>67</v>
      </c>
      <c r="F31" s="22" t="s">
        <v>74</v>
      </c>
      <c r="G31" s="8" t="s">
        <v>39</v>
      </c>
      <c r="H31" s="25">
        <v>2400000</v>
      </c>
      <c r="I31" s="26">
        <f t="shared" si="0"/>
        <v>2400000</v>
      </c>
      <c r="J31" s="8" t="s">
        <v>35</v>
      </c>
      <c r="K31" s="8" t="s">
        <v>36</v>
      </c>
      <c r="L31" s="26" t="s">
        <v>37</v>
      </c>
    </row>
    <row r="32" spans="2:12" s="7" customFormat="1" ht="57.75" customHeight="1">
      <c r="B32" s="69">
        <v>43211711</v>
      </c>
      <c r="C32" s="9" t="s">
        <v>128</v>
      </c>
      <c r="D32" s="8" t="s">
        <v>48</v>
      </c>
      <c r="E32" s="8" t="s">
        <v>69</v>
      </c>
      <c r="F32" s="22" t="s">
        <v>74</v>
      </c>
      <c r="G32" s="8" t="s">
        <v>39</v>
      </c>
      <c r="H32" s="25">
        <v>1500000</v>
      </c>
      <c r="I32" s="26">
        <f aca="true" t="shared" si="1" ref="I32:I41">+H32</f>
        <v>1500000</v>
      </c>
      <c r="J32" s="8" t="s">
        <v>35</v>
      </c>
      <c r="K32" s="8" t="s">
        <v>36</v>
      </c>
      <c r="L32" s="26" t="s">
        <v>37</v>
      </c>
    </row>
    <row r="33" spans="2:12" s="7" customFormat="1" ht="61.5" customHeight="1">
      <c r="B33" s="68">
        <v>20101810</v>
      </c>
      <c r="C33" s="9" t="s">
        <v>129</v>
      </c>
      <c r="D33" s="8" t="s">
        <v>66</v>
      </c>
      <c r="E33" s="8" t="s">
        <v>67</v>
      </c>
      <c r="F33" s="22" t="s">
        <v>74</v>
      </c>
      <c r="G33" s="8" t="s">
        <v>39</v>
      </c>
      <c r="H33" s="25">
        <v>1800000</v>
      </c>
      <c r="I33" s="26">
        <f t="shared" si="1"/>
        <v>1800000</v>
      </c>
      <c r="J33" s="8" t="s">
        <v>35</v>
      </c>
      <c r="K33" s="8" t="s">
        <v>36</v>
      </c>
      <c r="L33" s="26" t="s">
        <v>37</v>
      </c>
    </row>
    <row r="34" spans="2:12" s="7" customFormat="1" ht="63.75" customHeight="1">
      <c r="B34" s="69">
        <v>40101701</v>
      </c>
      <c r="C34" s="9" t="s">
        <v>130</v>
      </c>
      <c r="D34" s="8" t="s">
        <v>66</v>
      </c>
      <c r="E34" s="8" t="s">
        <v>67</v>
      </c>
      <c r="F34" s="22" t="s">
        <v>74</v>
      </c>
      <c r="G34" s="8" t="s">
        <v>39</v>
      </c>
      <c r="H34" s="25">
        <v>5000000</v>
      </c>
      <c r="I34" s="26">
        <f t="shared" si="1"/>
        <v>5000000</v>
      </c>
      <c r="J34" s="8" t="s">
        <v>35</v>
      </c>
      <c r="K34" s="8" t="s">
        <v>36</v>
      </c>
      <c r="L34" s="26" t="s">
        <v>37</v>
      </c>
    </row>
    <row r="35" spans="2:12" s="7" customFormat="1" ht="60.75" customHeight="1">
      <c r="B35" s="73">
        <v>43211718</v>
      </c>
      <c r="C35" s="9" t="s">
        <v>131</v>
      </c>
      <c r="D35" s="8" t="s">
        <v>66</v>
      </c>
      <c r="E35" s="8" t="s">
        <v>67</v>
      </c>
      <c r="F35" s="22" t="s">
        <v>74</v>
      </c>
      <c r="G35" s="8" t="s">
        <v>39</v>
      </c>
      <c r="H35" s="25">
        <v>6000000</v>
      </c>
      <c r="I35" s="26">
        <f t="shared" si="1"/>
        <v>6000000</v>
      </c>
      <c r="J35" s="8" t="s">
        <v>35</v>
      </c>
      <c r="K35" s="8" t="s">
        <v>36</v>
      </c>
      <c r="L35" s="26" t="s">
        <v>37</v>
      </c>
    </row>
    <row r="36" spans="2:12" s="7" customFormat="1" ht="62.25" customHeight="1">
      <c r="B36" s="68">
        <v>46171622</v>
      </c>
      <c r="C36" s="9" t="s">
        <v>132</v>
      </c>
      <c r="D36" s="8" t="s">
        <v>66</v>
      </c>
      <c r="E36" s="8" t="s">
        <v>67</v>
      </c>
      <c r="F36" s="22" t="s">
        <v>74</v>
      </c>
      <c r="G36" s="8" t="s">
        <v>39</v>
      </c>
      <c r="H36" s="25">
        <v>5000000</v>
      </c>
      <c r="I36" s="26">
        <f t="shared" si="1"/>
        <v>5000000</v>
      </c>
      <c r="J36" s="8" t="s">
        <v>35</v>
      </c>
      <c r="K36" s="8" t="s">
        <v>36</v>
      </c>
      <c r="L36" s="26" t="s">
        <v>37</v>
      </c>
    </row>
    <row r="37" spans="2:12" s="7" customFormat="1" ht="60" customHeight="1">
      <c r="B37" s="68">
        <v>52161505</v>
      </c>
      <c r="C37" s="9" t="s">
        <v>133</v>
      </c>
      <c r="D37" s="8" t="s">
        <v>66</v>
      </c>
      <c r="E37" s="8" t="s">
        <v>67</v>
      </c>
      <c r="F37" s="22" t="s">
        <v>74</v>
      </c>
      <c r="G37" s="8" t="s">
        <v>39</v>
      </c>
      <c r="H37" s="25">
        <v>4900000</v>
      </c>
      <c r="I37" s="26">
        <f t="shared" si="1"/>
        <v>4900000</v>
      </c>
      <c r="J37" s="8" t="s">
        <v>35</v>
      </c>
      <c r="K37" s="8" t="s">
        <v>36</v>
      </c>
      <c r="L37" s="26" t="s">
        <v>37</v>
      </c>
    </row>
    <row r="38" spans="2:12" s="7" customFormat="1" ht="58.5" customHeight="1">
      <c r="B38" s="68">
        <v>52161505</v>
      </c>
      <c r="C38" s="9" t="s">
        <v>134</v>
      </c>
      <c r="D38" s="8" t="s">
        <v>66</v>
      </c>
      <c r="E38" s="8" t="s">
        <v>67</v>
      </c>
      <c r="F38" s="22" t="s">
        <v>74</v>
      </c>
      <c r="G38" s="8" t="s">
        <v>39</v>
      </c>
      <c r="H38" s="25">
        <v>6800000</v>
      </c>
      <c r="I38" s="26">
        <f t="shared" si="1"/>
        <v>6800000</v>
      </c>
      <c r="J38" s="8" t="s">
        <v>35</v>
      </c>
      <c r="K38" s="8" t="s">
        <v>36</v>
      </c>
      <c r="L38" s="26" t="s">
        <v>37</v>
      </c>
    </row>
    <row r="39" spans="2:12" s="7" customFormat="1" ht="61.5" customHeight="1">
      <c r="B39" s="68">
        <v>43212105</v>
      </c>
      <c r="C39" s="9" t="s">
        <v>87</v>
      </c>
      <c r="D39" s="8" t="s">
        <v>66</v>
      </c>
      <c r="E39" s="8" t="s">
        <v>67</v>
      </c>
      <c r="F39" s="22" t="s">
        <v>74</v>
      </c>
      <c r="G39" s="8" t="s">
        <v>39</v>
      </c>
      <c r="H39" s="25">
        <v>2600000</v>
      </c>
      <c r="I39" s="26">
        <f t="shared" si="1"/>
        <v>2600000</v>
      </c>
      <c r="J39" s="8" t="s">
        <v>35</v>
      </c>
      <c r="K39" s="8" t="s">
        <v>36</v>
      </c>
      <c r="L39" s="26" t="s">
        <v>37</v>
      </c>
    </row>
    <row r="40" spans="2:12" s="20" customFormat="1" ht="62.25" customHeight="1">
      <c r="B40" s="67" t="s">
        <v>115</v>
      </c>
      <c r="C40" s="9" t="s">
        <v>135</v>
      </c>
      <c r="D40" s="8" t="s">
        <v>66</v>
      </c>
      <c r="E40" s="8" t="s">
        <v>67</v>
      </c>
      <c r="F40" s="22" t="s">
        <v>74</v>
      </c>
      <c r="G40" s="8" t="s">
        <v>39</v>
      </c>
      <c r="H40" s="25">
        <v>6500000</v>
      </c>
      <c r="I40" s="26">
        <f t="shared" si="1"/>
        <v>6500000</v>
      </c>
      <c r="J40" s="8" t="s">
        <v>35</v>
      </c>
      <c r="K40" s="8" t="s">
        <v>36</v>
      </c>
      <c r="L40" s="26" t="s">
        <v>37</v>
      </c>
    </row>
    <row r="41" spans="1:12" s="20" customFormat="1" ht="60.75" customHeight="1">
      <c r="A41"/>
      <c r="B41" s="68" t="s">
        <v>102</v>
      </c>
      <c r="C41" s="9" t="s">
        <v>88</v>
      </c>
      <c r="D41" s="8" t="s">
        <v>66</v>
      </c>
      <c r="E41" s="8" t="s">
        <v>67</v>
      </c>
      <c r="F41" s="22" t="s">
        <v>74</v>
      </c>
      <c r="G41" s="8" t="s">
        <v>39</v>
      </c>
      <c r="H41" s="25">
        <v>2500000</v>
      </c>
      <c r="I41" s="26">
        <f t="shared" si="1"/>
        <v>2500000</v>
      </c>
      <c r="J41" s="8" t="s">
        <v>35</v>
      </c>
      <c r="K41" s="8" t="s">
        <v>36</v>
      </c>
      <c r="L41" s="26" t="s">
        <v>37</v>
      </c>
    </row>
    <row r="42" spans="2:12" s="7" customFormat="1" ht="60" customHeight="1">
      <c r="B42" s="69" t="s">
        <v>120</v>
      </c>
      <c r="C42" s="9" t="s">
        <v>89</v>
      </c>
      <c r="D42" s="8" t="s">
        <v>32</v>
      </c>
      <c r="E42" s="8">
        <v>12</v>
      </c>
      <c r="F42" s="22" t="s">
        <v>74</v>
      </c>
      <c r="G42" s="8" t="s">
        <v>39</v>
      </c>
      <c r="H42" s="25">
        <v>6000000</v>
      </c>
      <c r="I42" s="26">
        <f>+H42</f>
        <v>6000000</v>
      </c>
      <c r="J42" s="8" t="s">
        <v>35</v>
      </c>
      <c r="K42" s="8" t="s">
        <v>36</v>
      </c>
      <c r="L42" s="26" t="s">
        <v>37</v>
      </c>
    </row>
    <row r="43" spans="2:12" s="7" customFormat="1" ht="62.25" customHeight="1">
      <c r="B43" s="70" t="s">
        <v>111</v>
      </c>
      <c r="C43" s="9" t="s">
        <v>90</v>
      </c>
      <c r="D43" s="8" t="s">
        <v>32</v>
      </c>
      <c r="E43" s="8">
        <v>12</v>
      </c>
      <c r="F43" s="22" t="s">
        <v>74</v>
      </c>
      <c r="G43" s="8" t="s">
        <v>39</v>
      </c>
      <c r="H43" s="25">
        <v>16000000</v>
      </c>
      <c r="I43" s="26">
        <f>+H43</f>
        <v>16000000</v>
      </c>
      <c r="J43" s="8" t="s">
        <v>35</v>
      </c>
      <c r="K43" s="8" t="s">
        <v>36</v>
      </c>
      <c r="L43" s="26" t="s">
        <v>37</v>
      </c>
    </row>
    <row r="44" spans="1:12" s="21" customFormat="1" ht="60" customHeight="1">
      <c r="A44" s="50"/>
      <c r="B44" s="72">
        <v>15101506</v>
      </c>
      <c r="C44" s="27" t="s">
        <v>70</v>
      </c>
      <c r="D44" s="8" t="s">
        <v>32</v>
      </c>
      <c r="E44" s="8" t="s">
        <v>33</v>
      </c>
      <c r="F44" s="22" t="s">
        <v>74</v>
      </c>
      <c r="G44" s="8" t="s">
        <v>39</v>
      </c>
      <c r="H44" s="26">
        <v>15000000</v>
      </c>
      <c r="I44" s="26">
        <f>+H44</f>
        <v>15000000</v>
      </c>
      <c r="J44" s="8" t="s">
        <v>35</v>
      </c>
      <c r="K44" s="8" t="s">
        <v>36</v>
      </c>
      <c r="L44" s="26" t="s">
        <v>37</v>
      </c>
    </row>
    <row r="45" spans="1:12" s="21" customFormat="1" ht="61.5" customHeight="1">
      <c r="A45" s="28"/>
      <c r="B45" s="74" t="s">
        <v>136</v>
      </c>
      <c r="C45" s="29" t="s">
        <v>50</v>
      </c>
      <c r="D45" s="8" t="s">
        <v>66</v>
      </c>
      <c r="E45" s="8" t="s">
        <v>67</v>
      </c>
      <c r="F45" s="22" t="s">
        <v>74</v>
      </c>
      <c r="G45" s="8" t="s">
        <v>39</v>
      </c>
      <c r="H45" s="26">
        <v>16000000</v>
      </c>
      <c r="I45" s="26">
        <f>+H45</f>
        <v>16000000</v>
      </c>
      <c r="J45" s="8" t="s">
        <v>35</v>
      </c>
      <c r="K45" s="8" t="s">
        <v>36</v>
      </c>
      <c r="L45" s="26" t="s">
        <v>37</v>
      </c>
    </row>
    <row r="46" spans="2:12" s="20" customFormat="1" ht="69.75" customHeight="1">
      <c r="B46" s="75" t="s">
        <v>119</v>
      </c>
      <c r="C46" s="29" t="s">
        <v>91</v>
      </c>
      <c r="D46" s="8" t="s">
        <v>32</v>
      </c>
      <c r="E46" s="8" t="s">
        <v>33</v>
      </c>
      <c r="F46" s="22" t="s">
        <v>74</v>
      </c>
      <c r="G46" s="8" t="s">
        <v>39</v>
      </c>
      <c r="H46" s="26">
        <v>4000000</v>
      </c>
      <c r="I46" s="26">
        <v>4000000</v>
      </c>
      <c r="J46" s="8" t="s">
        <v>35</v>
      </c>
      <c r="K46" s="8" t="s">
        <v>36</v>
      </c>
      <c r="L46" s="26" t="s">
        <v>37</v>
      </c>
    </row>
    <row r="47" spans="2:12" s="20" customFormat="1" ht="285.75" customHeight="1">
      <c r="B47" s="72" t="s">
        <v>114</v>
      </c>
      <c r="C47" s="27" t="s">
        <v>51</v>
      </c>
      <c r="D47" s="8" t="s">
        <v>66</v>
      </c>
      <c r="E47" s="8" t="s">
        <v>67</v>
      </c>
      <c r="F47" s="8" t="s">
        <v>34</v>
      </c>
      <c r="G47" s="8" t="s">
        <v>39</v>
      </c>
      <c r="H47" s="30">
        <v>25000000</v>
      </c>
      <c r="I47" s="26">
        <f>+H47</f>
        <v>25000000</v>
      </c>
      <c r="J47" s="8" t="s">
        <v>35</v>
      </c>
      <c r="K47" s="8" t="s">
        <v>36</v>
      </c>
      <c r="L47" s="26" t="s">
        <v>37</v>
      </c>
    </row>
    <row r="48" spans="1:12" s="20" customFormat="1" ht="98.25" customHeight="1">
      <c r="A48" s="8"/>
      <c r="B48" s="72" t="s">
        <v>112</v>
      </c>
      <c r="C48" s="31" t="s">
        <v>52</v>
      </c>
      <c r="D48" s="8" t="s">
        <v>66</v>
      </c>
      <c r="E48" s="8" t="s">
        <v>67</v>
      </c>
      <c r="F48" s="8" t="s">
        <v>34</v>
      </c>
      <c r="G48" s="8" t="s">
        <v>39</v>
      </c>
      <c r="H48" s="26">
        <v>15000000</v>
      </c>
      <c r="I48" s="26">
        <v>15000000</v>
      </c>
      <c r="J48" s="8" t="s">
        <v>35</v>
      </c>
      <c r="K48" s="8" t="s">
        <v>36</v>
      </c>
      <c r="L48" s="26" t="s">
        <v>37</v>
      </c>
    </row>
    <row r="49" spans="1:12" s="20" customFormat="1" ht="78" customHeight="1">
      <c r="A49" s="8"/>
      <c r="B49" s="72" t="s">
        <v>103</v>
      </c>
      <c r="C49" s="31" t="s">
        <v>92</v>
      </c>
      <c r="D49" s="8" t="s">
        <v>66</v>
      </c>
      <c r="E49" s="8" t="s">
        <v>67</v>
      </c>
      <c r="F49" s="22" t="s">
        <v>74</v>
      </c>
      <c r="G49" s="8" t="s">
        <v>39</v>
      </c>
      <c r="H49" s="26">
        <v>4000000</v>
      </c>
      <c r="I49" s="26">
        <v>4000000</v>
      </c>
      <c r="J49" s="8" t="s">
        <v>35</v>
      </c>
      <c r="K49" s="8" t="s">
        <v>36</v>
      </c>
      <c r="L49" s="26" t="s">
        <v>37</v>
      </c>
    </row>
    <row r="50" spans="2:12" s="20" customFormat="1" ht="291" customHeight="1">
      <c r="B50" s="74" t="s">
        <v>113</v>
      </c>
      <c r="C50" s="27" t="s">
        <v>54</v>
      </c>
      <c r="D50" s="8" t="s">
        <v>32</v>
      </c>
      <c r="E50" s="8" t="s">
        <v>33</v>
      </c>
      <c r="F50" s="22" t="s">
        <v>74</v>
      </c>
      <c r="G50" s="8" t="s">
        <v>39</v>
      </c>
      <c r="H50" s="26">
        <v>27000000</v>
      </c>
      <c r="I50" s="26">
        <v>27000000</v>
      </c>
      <c r="J50" s="8" t="s">
        <v>35</v>
      </c>
      <c r="K50" s="8" t="s">
        <v>36</v>
      </c>
      <c r="L50" s="26" t="s">
        <v>37</v>
      </c>
    </row>
    <row r="51" spans="1:12" s="20" customFormat="1" ht="63" customHeight="1">
      <c r="A51" s="52" t="s">
        <v>101</v>
      </c>
      <c r="B51" s="74" t="s">
        <v>107</v>
      </c>
      <c r="C51" s="27" t="s">
        <v>137</v>
      </c>
      <c r="D51" s="8" t="s">
        <v>32</v>
      </c>
      <c r="E51" s="8" t="s">
        <v>33</v>
      </c>
      <c r="F51" s="8" t="s">
        <v>34</v>
      </c>
      <c r="G51" s="8" t="s">
        <v>39</v>
      </c>
      <c r="H51" s="26">
        <v>14000000</v>
      </c>
      <c r="I51" s="26">
        <v>14000000</v>
      </c>
      <c r="J51" s="8" t="s">
        <v>35</v>
      </c>
      <c r="K51" s="8" t="s">
        <v>36</v>
      </c>
      <c r="L51" s="26" t="s">
        <v>37</v>
      </c>
    </row>
    <row r="52" spans="1:12" s="20" customFormat="1" ht="72">
      <c r="A52" s="53"/>
      <c r="B52" s="74" t="s">
        <v>118</v>
      </c>
      <c r="C52" s="27" t="s">
        <v>55</v>
      </c>
      <c r="D52" s="8" t="s">
        <v>32</v>
      </c>
      <c r="E52" s="8" t="s">
        <v>33</v>
      </c>
      <c r="F52" s="22" t="s">
        <v>74</v>
      </c>
      <c r="G52" s="8" t="s">
        <v>39</v>
      </c>
      <c r="H52" s="32">
        <v>5000000</v>
      </c>
      <c r="I52" s="26">
        <f>+H52</f>
        <v>5000000</v>
      </c>
      <c r="J52" s="8" t="s">
        <v>35</v>
      </c>
      <c r="K52" s="8" t="s">
        <v>36</v>
      </c>
      <c r="L52" s="26" t="s">
        <v>37</v>
      </c>
    </row>
    <row r="53" spans="2:12" s="20" customFormat="1" ht="64.5" customHeight="1">
      <c r="B53" s="74" t="s">
        <v>104</v>
      </c>
      <c r="C53" s="27" t="s">
        <v>138</v>
      </c>
      <c r="D53" s="8" t="s">
        <v>32</v>
      </c>
      <c r="E53" s="8" t="s">
        <v>33</v>
      </c>
      <c r="F53" s="8" t="s">
        <v>34</v>
      </c>
      <c r="G53" s="8" t="s">
        <v>39</v>
      </c>
      <c r="H53" s="30">
        <v>6000000</v>
      </c>
      <c r="I53" s="26">
        <v>6000000</v>
      </c>
      <c r="J53" s="8" t="s">
        <v>35</v>
      </c>
      <c r="K53" s="8" t="s">
        <v>36</v>
      </c>
      <c r="L53" s="26" t="s">
        <v>37</v>
      </c>
    </row>
    <row r="54" spans="2:12" s="20" customFormat="1" ht="57.75" customHeight="1">
      <c r="B54" s="72" t="s">
        <v>105</v>
      </c>
      <c r="C54" s="31" t="s">
        <v>139</v>
      </c>
      <c r="D54" s="8" t="s">
        <v>32</v>
      </c>
      <c r="E54" s="8" t="s">
        <v>33</v>
      </c>
      <c r="F54" s="8" t="s">
        <v>34</v>
      </c>
      <c r="G54" s="8" t="s">
        <v>39</v>
      </c>
      <c r="H54" s="26">
        <v>55000000</v>
      </c>
      <c r="I54" s="26">
        <v>55000000</v>
      </c>
      <c r="J54" s="8" t="s">
        <v>35</v>
      </c>
      <c r="K54" s="8" t="s">
        <v>36</v>
      </c>
      <c r="L54" s="26" t="s">
        <v>37</v>
      </c>
    </row>
    <row r="55" spans="2:12" s="20" customFormat="1" ht="65.25" customHeight="1">
      <c r="B55" s="69">
        <v>92121504</v>
      </c>
      <c r="C55" s="31" t="s">
        <v>140</v>
      </c>
      <c r="D55" s="8" t="s">
        <v>32</v>
      </c>
      <c r="E55" s="8" t="s">
        <v>33</v>
      </c>
      <c r="F55" s="8" t="s">
        <v>34</v>
      </c>
      <c r="G55" s="8" t="s">
        <v>39</v>
      </c>
      <c r="H55" s="26">
        <v>25000000</v>
      </c>
      <c r="I55" s="26">
        <v>25000000</v>
      </c>
      <c r="J55" s="8" t="s">
        <v>35</v>
      </c>
      <c r="K55" s="8" t="s">
        <v>36</v>
      </c>
      <c r="L55" s="26" t="s">
        <v>37</v>
      </c>
    </row>
    <row r="56" spans="2:12" s="20" customFormat="1" ht="60" customHeight="1">
      <c r="B56" s="69" t="s">
        <v>108</v>
      </c>
      <c r="C56" s="31" t="s">
        <v>141</v>
      </c>
      <c r="D56" s="8" t="s">
        <v>32</v>
      </c>
      <c r="E56" s="8" t="s">
        <v>33</v>
      </c>
      <c r="F56" s="8" t="s">
        <v>34</v>
      </c>
      <c r="G56" s="8" t="s">
        <v>39</v>
      </c>
      <c r="H56" s="26">
        <v>4000000</v>
      </c>
      <c r="I56" s="26">
        <v>4000000</v>
      </c>
      <c r="J56" s="8" t="s">
        <v>35</v>
      </c>
      <c r="K56" s="8" t="s">
        <v>36</v>
      </c>
      <c r="L56" s="26" t="s">
        <v>37</v>
      </c>
    </row>
    <row r="57" spans="2:12" s="20" customFormat="1" ht="61.5" customHeight="1">
      <c r="B57" s="69">
        <v>81112208</v>
      </c>
      <c r="C57" s="31" t="s">
        <v>142</v>
      </c>
      <c r="D57" s="8" t="s">
        <v>71</v>
      </c>
      <c r="E57" s="8" t="s">
        <v>67</v>
      </c>
      <c r="F57" s="8" t="s">
        <v>34</v>
      </c>
      <c r="G57" s="8" t="s">
        <v>39</v>
      </c>
      <c r="H57" s="26">
        <v>16000000</v>
      </c>
      <c r="I57" s="26">
        <v>16000000</v>
      </c>
      <c r="J57" s="8" t="s">
        <v>35</v>
      </c>
      <c r="K57" s="8" t="s">
        <v>36</v>
      </c>
      <c r="L57" s="26" t="s">
        <v>37</v>
      </c>
    </row>
    <row r="58" spans="2:12" s="20" customFormat="1" ht="60" customHeight="1">
      <c r="B58" s="72">
        <v>78102203</v>
      </c>
      <c r="C58" s="33" t="s">
        <v>56</v>
      </c>
      <c r="D58" s="8" t="s">
        <v>32</v>
      </c>
      <c r="E58" s="8" t="s">
        <v>33</v>
      </c>
      <c r="F58" s="8" t="s">
        <v>34</v>
      </c>
      <c r="G58" s="8" t="s">
        <v>39</v>
      </c>
      <c r="H58" s="26">
        <v>1800000</v>
      </c>
      <c r="I58" s="26">
        <v>1800000</v>
      </c>
      <c r="J58" s="8" t="s">
        <v>35</v>
      </c>
      <c r="K58" s="8" t="s">
        <v>36</v>
      </c>
      <c r="L58" s="26" t="s">
        <v>37</v>
      </c>
    </row>
    <row r="59" spans="2:12" s="20" customFormat="1" ht="59.25" customHeight="1">
      <c r="B59" s="72">
        <v>20102301</v>
      </c>
      <c r="C59" s="48" t="s">
        <v>143</v>
      </c>
      <c r="D59" s="8" t="s">
        <v>32</v>
      </c>
      <c r="E59" s="8" t="s">
        <v>33</v>
      </c>
      <c r="F59" s="8" t="s">
        <v>34</v>
      </c>
      <c r="G59" s="8" t="s">
        <v>39</v>
      </c>
      <c r="H59" s="26">
        <v>6000000</v>
      </c>
      <c r="I59" s="26">
        <f>+H59</f>
        <v>6000000</v>
      </c>
      <c r="J59" s="8" t="s">
        <v>35</v>
      </c>
      <c r="K59" s="8" t="s">
        <v>36</v>
      </c>
      <c r="L59" s="26" t="s">
        <v>37</v>
      </c>
    </row>
    <row r="60" spans="2:12" s="7" customFormat="1" ht="61.5" customHeight="1">
      <c r="B60" s="72" t="s">
        <v>57</v>
      </c>
      <c r="C60" s="31" t="s">
        <v>58</v>
      </c>
      <c r="D60" s="8" t="s">
        <v>71</v>
      </c>
      <c r="E60" s="8" t="s">
        <v>67</v>
      </c>
      <c r="F60" s="8" t="s">
        <v>34</v>
      </c>
      <c r="G60" s="8" t="s">
        <v>39</v>
      </c>
      <c r="H60" s="26">
        <v>18000000</v>
      </c>
      <c r="I60" s="26">
        <v>18000000</v>
      </c>
      <c r="J60" s="8" t="s">
        <v>35</v>
      </c>
      <c r="K60" s="8" t="s">
        <v>36</v>
      </c>
      <c r="L60" s="26" t="s">
        <v>37</v>
      </c>
    </row>
    <row r="61" spans="1:12" s="7" customFormat="1" ht="60" customHeight="1">
      <c r="A61" s="51"/>
      <c r="B61" s="72" t="s">
        <v>116</v>
      </c>
      <c r="C61" s="31" t="s">
        <v>38</v>
      </c>
      <c r="D61" s="8" t="s">
        <v>32</v>
      </c>
      <c r="E61" s="8" t="s">
        <v>33</v>
      </c>
      <c r="F61" s="8" t="s">
        <v>34</v>
      </c>
      <c r="G61" s="8" t="s">
        <v>39</v>
      </c>
      <c r="H61" s="23">
        <v>20000000</v>
      </c>
      <c r="I61" s="15">
        <f>+H61</f>
        <v>20000000</v>
      </c>
      <c r="J61" s="8" t="s">
        <v>35</v>
      </c>
      <c r="K61" s="8" t="s">
        <v>36</v>
      </c>
      <c r="L61" s="26" t="s">
        <v>37</v>
      </c>
    </row>
    <row r="62" spans="1:12" s="7" customFormat="1" ht="62.25" customHeight="1">
      <c r="A62" s="18"/>
      <c r="B62" s="72" t="s">
        <v>59</v>
      </c>
      <c r="C62" s="31" t="s">
        <v>44</v>
      </c>
      <c r="D62" s="8" t="s">
        <v>32</v>
      </c>
      <c r="E62" s="8" t="s">
        <v>33</v>
      </c>
      <c r="F62" s="8" t="s">
        <v>34</v>
      </c>
      <c r="G62" s="8" t="s">
        <v>39</v>
      </c>
      <c r="H62" s="26">
        <v>6000000</v>
      </c>
      <c r="I62" s="26">
        <f>+H62</f>
        <v>6000000</v>
      </c>
      <c r="J62" s="8" t="s">
        <v>35</v>
      </c>
      <c r="K62" s="8" t="s">
        <v>36</v>
      </c>
      <c r="L62" s="26" t="s">
        <v>37</v>
      </c>
    </row>
    <row r="63" spans="2:12" s="7" customFormat="1" ht="61.5" customHeight="1">
      <c r="B63" s="69">
        <v>83111603</v>
      </c>
      <c r="C63" s="34" t="s">
        <v>93</v>
      </c>
      <c r="D63" s="8" t="s">
        <v>32</v>
      </c>
      <c r="E63" s="8" t="s">
        <v>33</v>
      </c>
      <c r="F63" s="8" t="s">
        <v>34</v>
      </c>
      <c r="G63" s="8" t="s">
        <v>39</v>
      </c>
      <c r="H63" s="23">
        <v>8500000</v>
      </c>
      <c r="I63" s="15">
        <v>8500000</v>
      </c>
      <c r="J63" s="8" t="s">
        <v>35</v>
      </c>
      <c r="K63" s="8" t="s">
        <v>36</v>
      </c>
      <c r="L63" s="26" t="s">
        <v>37</v>
      </c>
    </row>
    <row r="64" spans="2:12" s="7" customFormat="1" ht="57" customHeight="1">
      <c r="B64" s="70" t="s">
        <v>100</v>
      </c>
      <c r="C64" s="31" t="s">
        <v>45</v>
      </c>
      <c r="D64" s="8" t="s">
        <v>32</v>
      </c>
      <c r="E64" s="8" t="s">
        <v>33</v>
      </c>
      <c r="F64" s="8" t="s">
        <v>34</v>
      </c>
      <c r="G64" s="8" t="s">
        <v>39</v>
      </c>
      <c r="H64" s="30">
        <f>107700000-8500000</f>
        <v>99200000</v>
      </c>
      <c r="I64" s="26">
        <f>+H64</f>
        <v>99200000</v>
      </c>
      <c r="J64" s="8" t="s">
        <v>35</v>
      </c>
      <c r="K64" s="8" t="s">
        <v>36</v>
      </c>
      <c r="L64" s="26" t="s">
        <v>37</v>
      </c>
    </row>
    <row r="65" spans="2:12" s="7" customFormat="1" ht="59.25" customHeight="1">
      <c r="B65" s="76" t="s">
        <v>144</v>
      </c>
      <c r="C65" s="27" t="s">
        <v>41</v>
      </c>
      <c r="D65" s="8" t="s">
        <v>32</v>
      </c>
      <c r="E65" s="8" t="s">
        <v>33</v>
      </c>
      <c r="F65" s="8" t="s">
        <v>34</v>
      </c>
      <c r="G65" s="8" t="s">
        <v>39</v>
      </c>
      <c r="H65" s="26">
        <v>34100000</v>
      </c>
      <c r="I65" s="26">
        <f>+H65</f>
        <v>34100000</v>
      </c>
      <c r="J65" s="8" t="s">
        <v>35</v>
      </c>
      <c r="K65" s="8" t="s">
        <v>36</v>
      </c>
      <c r="L65" s="26" t="s">
        <v>37</v>
      </c>
    </row>
    <row r="66" spans="1:12" s="7" customFormat="1" ht="59.25" customHeight="1">
      <c r="A66" s="49"/>
      <c r="B66" s="69">
        <v>80131501</v>
      </c>
      <c r="C66" s="35" t="s">
        <v>31</v>
      </c>
      <c r="D66" s="8" t="s">
        <v>32</v>
      </c>
      <c r="E66" s="8" t="s">
        <v>33</v>
      </c>
      <c r="F66" s="8" t="s">
        <v>34</v>
      </c>
      <c r="G66" s="8" t="s">
        <v>94</v>
      </c>
      <c r="H66" s="16">
        <f>279312596+33000000</f>
        <v>312312596</v>
      </c>
      <c r="I66" s="15">
        <f>+H66</f>
        <v>312312596</v>
      </c>
      <c r="J66" s="8" t="s">
        <v>35</v>
      </c>
      <c r="K66" s="8" t="s">
        <v>36</v>
      </c>
      <c r="L66" s="26" t="s">
        <v>37</v>
      </c>
    </row>
    <row r="67" spans="2:12" s="7" customFormat="1" ht="55.5" customHeight="1">
      <c r="B67" s="71">
        <v>80111600</v>
      </c>
      <c r="C67" s="35" t="s">
        <v>40</v>
      </c>
      <c r="D67" s="8" t="s">
        <v>32</v>
      </c>
      <c r="E67" s="8" t="s">
        <v>33</v>
      </c>
      <c r="F67" s="8" t="s">
        <v>34</v>
      </c>
      <c r="G67" s="8" t="s">
        <v>95</v>
      </c>
      <c r="H67" s="23">
        <f>857069000+20800000+2183035</f>
        <v>880052035</v>
      </c>
      <c r="I67" s="15">
        <f>+H67</f>
        <v>880052035</v>
      </c>
      <c r="J67" s="8" t="s">
        <v>35</v>
      </c>
      <c r="K67" s="8" t="s">
        <v>36</v>
      </c>
      <c r="L67" s="26" t="s">
        <v>37</v>
      </c>
    </row>
    <row r="68" spans="2:12" s="7" customFormat="1" ht="60">
      <c r="B68" s="77">
        <v>78111502</v>
      </c>
      <c r="C68" s="9" t="s">
        <v>42</v>
      </c>
      <c r="D68" s="8" t="s">
        <v>32</v>
      </c>
      <c r="E68" s="8" t="s">
        <v>33</v>
      </c>
      <c r="F68" s="8" t="s">
        <v>34</v>
      </c>
      <c r="G68" s="8" t="s">
        <v>39</v>
      </c>
      <c r="H68" s="16">
        <v>48000000</v>
      </c>
      <c r="I68" s="15">
        <f>+H68</f>
        <v>48000000</v>
      </c>
      <c r="J68" s="8" t="s">
        <v>35</v>
      </c>
      <c r="K68" s="8" t="s">
        <v>36</v>
      </c>
      <c r="L68" s="26" t="s">
        <v>37</v>
      </c>
    </row>
    <row r="69" spans="2:12" s="7" customFormat="1" ht="60">
      <c r="B69" s="69">
        <v>86101710</v>
      </c>
      <c r="C69" s="35" t="s">
        <v>96</v>
      </c>
      <c r="D69" s="8" t="s">
        <v>71</v>
      </c>
      <c r="E69" s="8" t="s">
        <v>67</v>
      </c>
      <c r="F69" s="8" t="s">
        <v>34</v>
      </c>
      <c r="G69" s="8" t="s">
        <v>39</v>
      </c>
      <c r="H69" s="23">
        <v>30000000</v>
      </c>
      <c r="I69" s="15">
        <v>30000000</v>
      </c>
      <c r="J69" s="8" t="s">
        <v>35</v>
      </c>
      <c r="K69" s="8" t="s">
        <v>36</v>
      </c>
      <c r="L69" s="26" t="s">
        <v>37</v>
      </c>
    </row>
    <row r="70" spans="2:12" s="7" customFormat="1" ht="60">
      <c r="B70" s="73">
        <v>90111502</v>
      </c>
      <c r="C70" s="9" t="s">
        <v>145</v>
      </c>
      <c r="D70" s="8" t="s">
        <v>71</v>
      </c>
      <c r="E70" s="8" t="s">
        <v>67</v>
      </c>
      <c r="F70" s="22" t="s">
        <v>74</v>
      </c>
      <c r="G70" s="8" t="s">
        <v>39</v>
      </c>
      <c r="H70" s="16">
        <v>5000000</v>
      </c>
      <c r="I70" s="15">
        <f>+H70</f>
        <v>5000000</v>
      </c>
      <c r="J70" s="8" t="s">
        <v>35</v>
      </c>
      <c r="K70" s="8" t="s">
        <v>36</v>
      </c>
      <c r="L70" s="26" t="s">
        <v>37</v>
      </c>
    </row>
    <row r="71" spans="2:12" s="7" customFormat="1" ht="60">
      <c r="B71" s="73">
        <v>90111502</v>
      </c>
      <c r="C71" s="9" t="s">
        <v>146</v>
      </c>
      <c r="D71" s="8" t="s">
        <v>71</v>
      </c>
      <c r="E71" s="8" t="s">
        <v>67</v>
      </c>
      <c r="F71" s="22" t="s">
        <v>74</v>
      </c>
      <c r="G71" s="8" t="s">
        <v>39</v>
      </c>
      <c r="H71" s="16">
        <v>5000000</v>
      </c>
      <c r="I71" s="15">
        <f>+H71</f>
        <v>5000000</v>
      </c>
      <c r="J71" s="8" t="s">
        <v>35</v>
      </c>
      <c r="K71" s="8" t="s">
        <v>36</v>
      </c>
      <c r="L71" s="26" t="s">
        <v>37</v>
      </c>
    </row>
    <row r="72" spans="2:12" s="7" customFormat="1" ht="61.5" customHeight="1">
      <c r="B72" s="70" t="s">
        <v>110</v>
      </c>
      <c r="C72" s="9" t="s">
        <v>97</v>
      </c>
      <c r="D72" s="8" t="s">
        <v>71</v>
      </c>
      <c r="E72" s="8" t="s">
        <v>67</v>
      </c>
      <c r="F72" s="22" t="s">
        <v>74</v>
      </c>
      <c r="G72" s="8" t="s">
        <v>39</v>
      </c>
      <c r="H72" s="16">
        <v>14000000</v>
      </c>
      <c r="I72" s="15">
        <v>14000000</v>
      </c>
      <c r="J72" s="8" t="s">
        <v>35</v>
      </c>
      <c r="K72" s="8" t="s">
        <v>36</v>
      </c>
      <c r="L72" s="26" t="s">
        <v>37</v>
      </c>
    </row>
    <row r="73" spans="1:12" s="7" customFormat="1" ht="60" customHeight="1">
      <c r="A73" s="87"/>
      <c r="B73" s="70" t="s">
        <v>121</v>
      </c>
      <c r="C73" s="9" t="s">
        <v>76</v>
      </c>
      <c r="D73" s="8" t="s">
        <v>32</v>
      </c>
      <c r="E73" s="8" t="s">
        <v>33</v>
      </c>
      <c r="F73" s="8" t="s">
        <v>34</v>
      </c>
      <c r="G73" s="8" t="s">
        <v>39</v>
      </c>
      <c r="H73" s="16">
        <v>74800000</v>
      </c>
      <c r="I73" s="15">
        <f>+H73</f>
        <v>74800000</v>
      </c>
      <c r="J73" s="8" t="s">
        <v>35</v>
      </c>
      <c r="K73" s="8" t="s">
        <v>36</v>
      </c>
      <c r="L73" s="26" t="s">
        <v>37</v>
      </c>
    </row>
    <row r="74" spans="1:12" s="7" customFormat="1" ht="75">
      <c r="A74" s="88"/>
      <c r="B74" s="70" t="s">
        <v>60</v>
      </c>
      <c r="C74" s="36" t="s">
        <v>61</v>
      </c>
      <c r="D74" s="46">
        <v>41974</v>
      </c>
      <c r="E74" s="8" t="s">
        <v>62</v>
      </c>
      <c r="F74" s="8" t="s">
        <v>63</v>
      </c>
      <c r="G74" s="8" t="s">
        <v>77</v>
      </c>
      <c r="H74" s="25">
        <v>7092796161</v>
      </c>
      <c r="I74" s="26">
        <v>1220000000</v>
      </c>
      <c r="J74" s="8" t="s">
        <v>64</v>
      </c>
      <c r="K74" s="8" t="s">
        <v>65</v>
      </c>
      <c r="L74" s="26" t="s">
        <v>37</v>
      </c>
    </row>
    <row r="75" spans="2:12" s="7" customFormat="1" ht="60">
      <c r="B75" s="70" t="s">
        <v>147</v>
      </c>
      <c r="C75" s="36" t="s">
        <v>78</v>
      </c>
      <c r="D75" s="46">
        <v>41974</v>
      </c>
      <c r="E75" s="8" t="s">
        <v>62</v>
      </c>
      <c r="F75" s="8" t="s">
        <v>79</v>
      </c>
      <c r="G75" s="8" t="s">
        <v>77</v>
      </c>
      <c r="H75" s="25">
        <v>363305000</v>
      </c>
      <c r="I75" s="26">
        <v>100000000</v>
      </c>
      <c r="J75" s="8" t="s">
        <v>64</v>
      </c>
      <c r="K75" s="8" t="s">
        <v>65</v>
      </c>
      <c r="L75" s="26" t="s">
        <v>37</v>
      </c>
    </row>
    <row r="76" spans="2:12" s="7" customFormat="1" ht="15">
      <c r="B76" s="61"/>
      <c r="G76" s="18"/>
      <c r="H76" s="19"/>
      <c r="I76" s="19">
        <f>SUM(I19:I75)</f>
        <v>3294086631</v>
      </c>
      <c r="J76" s="18"/>
      <c r="K76" s="18"/>
      <c r="L76" s="41">
        <f>+C12-H76</f>
        <v>3294086631</v>
      </c>
    </row>
    <row r="77" spans="2:11" s="7" customFormat="1" ht="15.75" thickBot="1">
      <c r="B77" s="62" t="s">
        <v>21</v>
      </c>
      <c r="C77" s="42"/>
      <c r="D77" s="42"/>
      <c r="G77" s="18"/>
      <c r="H77" s="19"/>
      <c r="I77" s="18"/>
      <c r="J77" s="18"/>
      <c r="K77" s="18"/>
    </row>
    <row r="78" spans="2:11" s="7" customFormat="1" ht="45">
      <c r="B78" s="63" t="s">
        <v>6</v>
      </c>
      <c r="C78" s="43" t="s">
        <v>22</v>
      </c>
      <c r="D78" s="44" t="s">
        <v>14</v>
      </c>
      <c r="G78" s="18"/>
      <c r="H78" s="19"/>
      <c r="I78" s="18"/>
      <c r="J78" s="18"/>
      <c r="K78" s="18"/>
    </row>
    <row r="79" spans="2:11" s="7" customFormat="1" ht="15">
      <c r="B79" s="64"/>
      <c r="C79" s="37" t="s">
        <v>72</v>
      </c>
      <c r="D79" s="45">
        <v>27000000</v>
      </c>
      <c r="G79" s="18"/>
      <c r="H79" s="19"/>
      <c r="I79" s="18"/>
      <c r="J79" s="18"/>
      <c r="K79" s="18"/>
    </row>
    <row r="80" spans="2:11" s="7" customFormat="1" ht="15">
      <c r="B80" s="64"/>
      <c r="C80" s="37"/>
      <c r="D80" s="38"/>
      <c r="G80" s="18"/>
      <c r="H80" s="19"/>
      <c r="I80" s="18"/>
      <c r="J80" s="18"/>
      <c r="K80" s="18"/>
    </row>
    <row r="81" spans="2:11" s="7" customFormat="1" ht="15">
      <c r="B81" s="64"/>
      <c r="C81" s="37"/>
      <c r="D81" s="38"/>
      <c r="G81" s="18"/>
      <c r="H81" s="19"/>
      <c r="I81" s="18"/>
      <c r="J81" s="18"/>
      <c r="K81" s="18"/>
    </row>
    <row r="82" spans="2:11" s="7" customFormat="1" ht="15">
      <c r="B82" s="64"/>
      <c r="C82" s="37"/>
      <c r="D82" s="38"/>
      <c r="G82" s="18"/>
      <c r="H82" s="19"/>
      <c r="I82" s="18"/>
      <c r="J82" s="18"/>
      <c r="K82" s="18"/>
    </row>
    <row r="83" spans="2:11" s="7" customFormat="1" ht="15.75" thickBot="1">
      <c r="B83" s="65"/>
      <c r="C83" s="39"/>
      <c r="D83" s="40"/>
      <c r="G83" s="18"/>
      <c r="H83" s="19"/>
      <c r="I83" s="18"/>
      <c r="J83" s="18"/>
      <c r="K83" s="18"/>
    </row>
  </sheetData>
  <sheetProtection/>
  <mergeCells count="3">
    <mergeCell ref="F5:I9"/>
    <mergeCell ref="F11:I15"/>
    <mergeCell ref="A73:A74"/>
  </mergeCells>
  <hyperlinks>
    <hyperlink ref="C8" r:id="rId1" display="www.intenalco.edu.co"/>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ASUS</cp:lastModifiedBy>
  <dcterms:created xsi:type="dcterms:W3CDTF">2012-12-10T15:58:41Z</dcterms:created>
  <dcterms:modified xsi:type="dcterms:W3CDTF">2015-01-30T14:01:11Z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